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4" firstSheet="6" activeTab="11"/>
  </bookViews>
  <sheets>
    <sheet name="一般公共预算收入表" sheetId="1" r:id="rId1"/>
    <sheet name="一般公共预算支出表" sheetId="2" r:id="rId2"/>
    <sheet name="一般公共预算基本支出表" sheetId="3" r:id="rId3"/>
    <sheet name="一般公共预算税收返还和转移支付表" sheetId="4" r:id="rId4"/>
    <sheet name="政府一般债务限额和余额情况表" sheetId="5" r:id="rId5"/>
    <sheet name="政府性基金预算收入表" sheetId="6" r:id="rId6"/>
    <sheet name="政府性基金预算支出表" sheetId="7" r:id="rId7"/>
    <sheet name="政府性基金转移支付表" sheetId="8" r:id="rId8"/>
    <sheet name="政府专项债务限额和余额情况表" sheetId="9" r:id="rId9"/>
    <sheet name="国有资本经营预算收入表" sheetId="10" r:id="rId10"/>
    <sheet name="国有资本经营预算支出表" sheetId="11" r:id="rId11"/>
    <sheet name="国有资本经营转移支付表" sheetId="12" r:id="rId12"/>
    <sheet name="社会保险基金收入表" sheetId="13" r:id="rId13"/>
    <sheet name="社会保险基金支出表" sheetId="14" r:id="rId14"/>
  </sheets>
  <definedNames>
    <definedName name="_xlnm.Print_Titles" localSheetId="3">'一般公共预算税收返还和转移支付表'!$1:$3</definedName>
    <definedName name="_xlnm.Print_Titles" localSheetId="1">'一般公共预算支出表'!$1:$3</definedName>
    <definedName name="_xlnm.Print_Titles" localSheetId="2">'一般公共预算基本支出表'!$1:$3</definedName>
    <definedName name="_xlnm.Print_Titles" localSheetId="6">'政府性基金预算支出表'!$1:$3</definedName>
  </definedNames>
  <calcPr fullCalcOnLoad="1"/>
</workbook>
</file>

<file path=xl/sharedStrings.xml><?xml version="1.0" encoding="utf-8"?>
<sst xmlns="http://schemas.openxmlformats.org/spreadsheetml/2006/main" count="1396" uniqueCount="1051">
  <si>
    <t>曲沃县二〇二二年一般公共预算收入</t>
  </si>
  <si>
    <t>表六</t>
  </si>
  <si>
    <t>单位：万元</t>
  </si>
  <si>
    <t>收   入  项   目</t>
  </si>
  <si>
    <t>2021年完成数</t>
  </si>
  <si>
    <t>2022年预算数</t>
  </si>
  <si>
    <t>为2021年完成数%</t>
  </si>
  <si>
    <t>备注</t>
  </si>
  <si>
    <t>公共财政预算收入合计</t>
  </si>
  <si>
    <t>税收收入</t>
  </si>
  <si>
    <t xml:space="preserve">  一、增值税</t>
  </si>
  <si>
    <t xml:space="preserve">  二、企业所得税</t>
  </si>
  <si>
    <t xml:space="preserve">  三、个人所得税</t>
  </si>
  <si>
    <t xml:space="preserve">  四、资源税</t>
  </si>
  <si>
    <t xml:space="preserve">  五、城市维护建设税</t>
  </si>
  <si>
    <t xml:space="preserve">  六、房产税</t>
  </si>
  <si>
    <t xml:space="preserve">  七、印花税</t>
  </si>
  <si>
    <t xml:space="preserve">  八、城镇土地使用税</t>
  </si>
  <si>
    <t xml:space="preserve">  九、土地增值税</t>
  </si>
  <si>
    <t xml:space="preserve">  十、车船税</t>
  </si>
  <si>
    <t xml:space="preserve">  十一、耕地占用税</t>
  </si>
  <si>
    <t xml:space="preserve">  十二、契税</t>
  </si>
  <si>
    <t xml:space="preserve">  十三、环境保护税</t>
  </si>
  <si>
    <t>非税收入</t>
  </si>
  <si>
    <t xml:space="preserve">  十四、专项收入</t>
  </si>
  <si>
    <t xml:space="preserve">  十五、行政事业性收费收入</t>
  </si>
  <si>
    <t xml:space="preserve">  十六、罚没收入</t>
  </si>
  <si>
    <t xml:space="preserve">  十七、国有资本经营收入</t>
  </si>
  <si>
    <t xml:space="preserve">  十八、国有资源（资产）有偿使用收入</t>
  </si>
  <si>
    <t xml:space="preserve">  十九、其他收入</t>
  </si>
  <si>
    <t>曲沃县二〇二二年一般公共预算支出</t>
  </si>
  <si>
    <t>表七</t>
  </si>
  <si>
    <t>支  出  项  目</t>
  </si>
  <si>
    <t>2021年预算数</t>
  </si>
  <si>
    <t>2022年预算草案数</t>
  </si>
  <si>
    <t>其中：当年地方财力安排数</t>
  </si>
  <si>
    <t>同口径为2021年预算的%</t>
  </si>
  <si>
    <t>公共财政预算支出合计</t>
  </si>
  <si>
    <t>一、一般公共服务</t>
  </si>
  <si>
    <t xml:space="preserve">    人大事务</t>
  </si>
  <si>
    <t xml:space="preserve">      行政运行</t>
  </si>
  <si>
    <t xml:space="preserve">      一般行政管理事务</t>
  </si>
  <si>
    <t xml:space="preserve">      人大会议</t>
  </si>
  <si>
    <t xml:space="preserve">      人大立法</t>
  </si>
  <si>
    <t xml:space="preserve">      人大监督</t>
  </si>
  <si>
    <t xml:space="preserve">      人大代表履职能力提升</t>
  </si>
  <si>
    <t xml:space="preserve">      代表工作</t>
  </si>
  <si>
    <t xml:space="preserve">      事业运行</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</si>
  <si>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</si>
  <si>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</si>
  <si>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</si>
  <si>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</si>
  <si>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</si>
  <si>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</si>
  <si>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专项业务及机关事务管理</t>
  </si>
  <si>
    <t xml:space="preserve">      信访事务</t>
  </si>
  <si>
    <t xml:space="preserve">      其他政府办公厅（室）及相关机构事务支出</t>
  </si>
  <si>
    <t xml:space="preserve">    发展与改革事务</t>
  </si>
  <si>
    <t xml:space="preserve">      物价管理</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</si>
  <si>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</si>
  <si>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</si>
  <si>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</si>
  <si>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</si>
  <si>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</si>
  <si>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</si>
  <si>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财政事务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</si>
  <si>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</si>
  <si>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</si>
  <si>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</si>
  <si>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</si>
  <si>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</si>
  <si>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</si>
  <si>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纪检监察事务</t>
  </si>
  <si>
    <t xml:space="preserve">    商贸事务</t>
  </si>
  <si>
    <t xml:space="preserve">      招商引资</t>
  </si>
  <si>
    <t xml:space="preserve">    港澳台事务</t>
  </si>
  <si>
    <t xml:space="preserve">    档案事务</t>
  </si>
  <si>
    <t xml:space="preserve">      档案馆</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</si>
  <si>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</si>
  <si>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</si>
  <si>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</si>
  <si>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</si>
  <si>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</si>
  <si>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</si>
  <si>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</si>
  <si>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</si>
  <si>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</si>
  <si>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其他组织事务支出</t>
  </si>
  <si>
    <t xml:space="preserve">    宣传事务</t>
  </si>
  <si>
    <t xml:space="preserve">      宣传管理</t>
  </si>
  <si>
    <t xml:space="preserve">      其他宣传事务支出</t>
  </si>
  <si>
    <t xml:space="preserve">    统战事务</t>
  </si>
  <si>
    <t xml:space="preserve">    市场监督管理事务</t>
  </si>
  <si>
    <t xml:space="preserve">      市场主体管理</t>
  </si>
  <si>
    <t xml:space="preserve">      市场秩序执法</t>
  </si>
  <si>
    <t xml:space="preserve">      质量安全监管</t>
  </si>
  <si>
    <t xml:space="preserve">      食品安全监管</t>
  </si>
  <si>
    <t xml:space="preserve">      其他市场监督管理事务</t>
  </si>
  <si>
    <t xml:space="preserve">    其他一般公共服务支出</t>
  </si>
  <si>
    <t xml:space="preserve">      其他一般公共服务支出</t>
  </si>
  <si>
    <t>二、公共安全支出</t>
  </si>
  <si>
    <t xml:space="preserve">    武装警察部队</t>
  </si>
  <si>
    <t xml:space="preserve">      武装警察部队</t>
  </si>
  <si>
    <t xml:space="preserve">      其他武装警察部队支出</t>
  </si>
  <si>
    <t xml:space="preserve">    公安</t>
  </si>
  <si>
    <t xml:space="preserve">      执法办案</t>
  </si>
  <si>
    <t xml:space="preserve">      其他公安支出</t>
  </si>
  <si>
    <t xml:space="preserve">    法院</t>
  </si>
  <si>
    <t xml:space="preserve">    司法</t>
  </si>
  <si>
    <t xml:space="preserve">      公共法律服务</t>
  </si>
  <si>
    <t xml:space="preserve">      社区矫正</t>
  </si>
  <si>
    <t xml:space="preserve">      其他司法支出</t>
  </si>
  <si>
    <t>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</si>
  <si>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</si>
  <si>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</si>
  <si>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</si>
  <si>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</si>
  <si>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</si>
  <si>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</si>
  <si>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</si>
  <si>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</si>
  <si>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</si>
  <si>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</si>
  <si>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成人教育</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</si>
  <si>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</si>
  <si>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</si>
  <si>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</si>
  <si>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</si>
  <si>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</si>
  <si>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</si>
  <si>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</si>
  <si>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</si>
  <si>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城市中小学校舍建设</t>
  </si>
  <si>
    <t xml:space="preserve">      中等职业学校教学设施</t>
  </si>
  <si>
    <t xml:space="preserve">      其他教育费附加安排的支出</t>
  </si>
  <si>
    <t xml:space="preserve">    其他教育支出</t>
  </si>
  <si>
    <t>四、科学技术支出</t>
  </si>
  <si>
    <t xml:space="preserve">    科学技术管理事务</t>
  </si>
  <si>
    <t xml:space="preserve">      其他科学技术管理事务支出</t>
  </si>
  <si>
    <t xml:space="preserve">    科学技术普及</t>
  </si>
  <si>
    <t xml:space="preserve">      其他科学技术普及支出</t>
  </si>
  <si>
    <t xml:space="preserve">    其他科学技术支出</t>
  </si>
  <si>
    <t xml:space="preserve">      科技奖励</t>
  </si>
  <si>
    <t>五、文化旅游体育与传媒支出</t>
  </si>
  <si>
    <t xml:space="preserve">    文化和旅游</t>
  </si>
  <si>
    <t xml:space="preserve">      图书馆</t>
  </si>
  <si>
    <t xml:space="preserve">      艺术表演团体</t>
  </si>
  <si>
    <t xml:space="preserve">      文化活动</t>
  </si>
  <si>
    <t xml:space="preserve">      群众文化</t>
  </si>
  <si>
    <t xml:space="preserve">      文化创作与保护</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</si>
  <si>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</si>
  <si>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</si>
  <si>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</si>
  <si>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</si>
  <si>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</si>
  <si>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</si>
  <si>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</si>
  <si>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</si>
  <si>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体育竞赛</t>
  </si>
  <si>
    <t xml:space="preserve">      体育训练</t>
  </si>
  <si>
    <t xml:space="preserve">      群众体育</t>
  </si>
  <si>
    <t xml:space="preserve">    新闻出版电影</t>
  </si>
  <si>
    <t xml:space="preserve">      其他新闻出版电影支出</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</si>
  <si>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</si>
  <si>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</si>
  <si>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</si>
  <si>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</si>
  <si>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</si>
  <si>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其他文化旅游体育与传媒支出</t>
  </si>
  <si>
    <t>六、社会保障和就业支出</t>
  </si>
  <si>
    <t xml:space="preserve">    人力资源和社会保障管理事务</t>
  </si>
  <si>
    <t xml:space="preserve">      劳动保障监察</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</si>
  <si>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</si>
  <si>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</si>
  <si>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</si>
  <si>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</si>
  <si>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</si>
  <si>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</si>
  <si>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</si>
  <si>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</si>
  <si>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</si>
  <si>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</si>
  <si>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</si>
  <si>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</si>
  <si>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</si>
  <si>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</si>
  <si>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</si>
  <si>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</si>
  <si>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</si>
  <si>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</si>
  <si>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</si>
  <si>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公益性岗位补贴</t>
  </si>
  <si>
    <t xml:space="preserve">      其他就业补助支出</t>
  </si>
  <si>
    <t xml:space="preserve">    抚恤</t>
  </si>
  <si>
    <t xml:space="preserve">      死亡抚恤</t>
  </si>
  <si>
    <t xml:space="preserve">      在乡复员、退伍军人生活补助</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</si>
  <si>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</si>
  <si>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</si>
  <si>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</si>
  <si>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</si>
  <si>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</si>
  <si>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</si>
  <si>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</si>
  <si>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</si>
  <si>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</si>
  <si>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</si>
  <si>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</si>
  <si>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</si>
  <si>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</si>
  <si>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</si>
  <si>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</si>
  <si>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</si>
  <si>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</si>
  <si>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</si>
  <si>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</si>
  <si>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</si>
  <si>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</si>
  <si>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</si>
  <si>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</si>
  <si>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</si>
  <si>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</si>
  <si>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</si>
  <si>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</si>
  <si>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</si>
  <si>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</si>
  <si>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</si>
  <si>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</si>
  <si>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</si>
  <si>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</si>
  <si>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</si>
  <si>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</si>
  <si>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</si>
  <si>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</si>
  <si>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</si>
  <si>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</si>
  <si>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退役军人管理事务</t>
  </si>
  <si>
    <t xml:space="preserve">      拥军优属</t>
  </si>
  <si>
    <t xml:space="preserve">      其他退役军人事务管理支出</t>
  </si>
  <si>
    <t xml:space="preserve">    其他社会保障和就业支出</t>
  </si>
  <si>
    <t>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</si>
  <si>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</si>
  <si>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</si>
  <si>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</si>
  <si>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</si>
  <si>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</si>
  <si>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</si>
  <si>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</si>
  <si>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</si>
  <si>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</si>
  <si>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</si>
  <si>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</si>
  <si>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</si>
  <si>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</si>
  <si>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</si>
  <si>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</si>
  <si>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</si>
  <si>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</si>
  <si>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</si>
  <si>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</si>
  <si>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</si>
  <si>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</si>
  <si>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</si>
  <si>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</si>
  <si>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</si>
  <si>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</si>
  <si>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</si>
  <si>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</si>
  <si>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</si>
  <si>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</si>
  <si>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</si>
  <si>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</si>
  <si>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</si>
  <si>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</si>
  <si>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</si>
  <si>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</si>
  <si>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</si>
  <si>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医疗保障经办事务</t>
  </si>
  <si>
    <t xml:space="preserve">      其他医疗保障管理事务支出</t>
  </si>
  <si>
    <t xml:space="preserve">    老龄卫生健康事务</t>
  </si>
  <si>
    <t xml:space="preserve">    其他卫生健康支出</t>
  </si>
  <si>
    <t>八、节能环保支出</t>
  </si>
  <si>
    <t xml:space="preserve">    环境保护管理事务</t>
  </si>
  <si>
    <t xml:space="preserve">      其他环境保护管理事务支出</t>
  </si>
  <si>
    <t xml:space="preserve">    污染防治</t>
  </si>
  <si>
    <t xml:space="preserve">      大气</t>
  </si>
  <si>
    <t xml:space="preserve">      水体</t>
  </si>
  <si>
    <t xml:space="preserve">      其他污染防治支出</t>
  </si>
  <si>
    <t xml:space="preserve">    能源管理事务</t>
  </si>
  <si>
    <t xml:space="preserve">    其他节能环保支出</t>
  </si>
  <si>
    <t>九、城乡社区支出</t>
  </si>
  <si>
    <t xml:space="preserve">    城乡社区管理事务</t>
  </si>
  <si>
    <t xml:space="preserve">      城管执法</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</si>
  <si>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</si>
  <si>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</si>
  <si>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</si>
  <si>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</si>
  <si>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</si>
  <si>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</si>
  <si>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</si>
  <si>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</si>
  <si>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十、农林水支出</t>
  </si>
  <si>
    <t xml:space="preserve">    农业农村</t>
  </si>
  <si>
    <t xml:space="preserve">      科技转化与推广服务</t>
  </si>
  <si>
    <t xml:space="preserve">      病虫害控制</t>
  </si>
  <si>
    <t xml:space="preserve">      农村社会事业</t>
  </si>
  <si>
    <t xml:space="preserve">      其他农业农村支出</t>
  </si>
  <si>
    <t xml:space="preserve">    林业和草原</t>
  </si>
  <si>
    <t xml:space="preserve">      事业机构</t>
  </si>
  <si>
    <t xml:space="preserve">      森林资源培育</t>
  </si>
  <si>
    <t xml:space="preserve">      森林生态效益补偿</t>
  </si>
  <si>
    <t xml:space="preserve">      湿地保护</t>
  </si>
  <si>
    <t xml:space="preserve">      林业草原防灾减灾</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</si>
  <si>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</si>
  <si>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</si>
  <si>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</si>
  <si>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</si>
  <si>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</si>
  <si>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</si>
  <si>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</si>
  <si>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</si>
  <si>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</si>
  <si>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防汛</t>
  </si>
  <si>
    <t xml:space="preserve">      抗旱</t>
  </si>
  <si>
    <t xml:space="preserve">      农村水利</t>
  </si>
  <si>
    <t xml:space="preserve">      农村人畜饮水</t>
  </si>
  <si>
    <t xml:space="preserve">      其他水利支出</t>
  </si>
  <si>
    <t xml:space="preserve">    扶贫</t>
  </si>
  <si>
    <t xml:space="preserve">      社会发展</t>
  </si>
  <si>
    <t xml:space="preserve">      其他扶贫支出</t>
  </si>
  <si>
    <t xml:space="preserve">    农村综合改革</t>
  </si>
  <si>
    <t xml:space="preserve">      对村级公益事业建设的补助</t>
  </si>
  <si>
    <t xml:space="preserve">      对村民委员会和村党支部的补助</t>
  </si>
  <si>
    <t xml:space="preserve">    普惠金融发展支出</t>
  </si>
  <si>
    <t xml:space="preserve">      农业保险保费补贴</t>
  </si>
  <si>
    <t xml:space="preserve">      其他普惠金融发展支出</t>
  </si>
  <si>
    <t>十一、交通运输支出</t>
  </si>
  <si>
    <t xml:space="preserve">    公路水路运输</t>
  </si>
  <si>
    <t xml:space="preserve">      公路建设</t>
  </si>
  <si>
    <t xml:space="preserve">      公路养护</t>
  </si>
  <si>
    <t xml:space="preserve">      公路运输管理</t>
  </si>
  <si>
    <t xml:space="preserve">      港口设施</t>
  </si>
  <si>
    <t xml:space="preserve">      其他公路水路运输支出</t>
  </si>
  <si>
    <t xml:space="preserve">    车辆购置税支出</t>
  </si>
  <si>
    <t xml:space="preserve">      车辆购置税用于农村公路建设支出</t>
  </si>
  <si>
    <t>十二、资源勘探工业信息等支出</t>
  </si>
  <si>
    <t xml:space="preserve">    工业和信息产业监管</t>
  </si>
  <si>
    <t xml:space="preserve">    支持中小企业发展和管理支出</t>
  </si>
  <si>
    <t xml:space="preserve">      中小企业发展专项</t>
  </si>
  <si>
    <t xml:space="preserve">      其他支持中小企业发展和管理支出</t>
  </si>
  <si>
    <t xml:space="preserve">    其他资源勘探工业信息等支出</t>
  </si>
  <si>
    <t xml:space="preserve">      其他资源勘探工业信息等支出</t>
  </si>
  <si>
    <t>十三、商业服务业等支出</t>
  </si>
  <si>
    <t xml:space="preserve">    商业流通事务</t>
  </si>
  <si>
    <t>十四、金融支出</t>
  </si>
  <si>
    <t xml:space="preserve">    其他金融支出</t>
  </si>
  <si>
    <t xml:space="preserve">      其他金融支出</t>
  </si>
  <si>
    <t>十五、自然资源海洋气象等支出</t>
  </si>
  <si>
    <t xml:space="preserve">    自然资源事务</t>
  </si>
  <si>
    <t xml:space="preserve">      自然资源规划及管理</t>
  </si>
  <si>
    <t xml:space="preserve">      自然资源调查与确权登记</t>
  </si>
  <si>
    <t xml:space="preserve">      其他自然资源事务支出</t>
  </si>
  <si>
    <t xml:space="preserve">    气象事务</t>
  </si>
  <si>
    <t xml:space="preserve">      气象事业机构</t>
  </si>
  <si>
    <t xml:space="preserve">      气象服务</t>
  </si>
  <si>
    <t xml:space="preserve">    其他自然资源海洋气象等支出</t>
  </si>
  <si>
    <t>十六、住房保障支出</t>
  </si>
  <si>
    <t xml:space="preserve">    保障性安居工程支出</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</si>
  <si>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</si>
  <si>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</si>
  <si>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</si>
  <si>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</si>
  <si>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</si>
  <si>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</si>
  <si>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</si>
  <si>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</si>
  <si>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十七、粮油物资储备支出</t>
  </si>
  <si>
    <t xml:space="preserve">    粮油物资事务</t>
  </si>
  <si>
    <t xml:space="preserve">      信息统计</t>
  </si>
  <si>
    <t xml:space="preserve">      其他粮油物资事务支出</t>
  </si>
  <si>
    <t xml:space="preserve">    重要商品储备</t>
  </si>
  <si>
    <t xml:space="preserve">      应急物资储备</t>
  </si>
  <si>
    <t>十八、灾害防治及应急管理支出</t>
  </si>
  <si>
    <t xml:space="preserve">    应急管理事务</t>
  </si>
  <si>
    <t xml:space="preserve">      安全监管</t>
  </si>
  <si>
    <t xml:space="preserve">    消防事务</t>
  </si>
  <si>
    <t xml:space="preserve">      其他消防事务支出</t>
  </si>
  <si>
    <t xml:space="preserve">    地震事务</t>
  </si>
  <si>
    <t xml:space="preserve">      地震事业机构</t>
  </si>
  <si>
    <t xml:space="preserve">    自然灾害防治</t>
  </si>
  <si>
    <t xml:space="preserve">      地质灾害防治</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</si>
  <si>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</si>
  <si>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</si>
  <si>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</si>
  <si>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</si>
  <si>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</si>
  <si>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十九、预备费</t>
  </si>
  <si>
    <t>二十、债务付息支出</t>
  </si>
  <si>
    <t xml:space="preserve">    地方政府一般债务付息支出</t>
  </si>
  <si>
    <t xml:space="preserve">      地方政府一般债券付息支出</t>
  </si>
  <si>
    <t>二十一、其他支出</t>
  </si>
  <si>
    <t xml:space="preserve">    年初预留</t>
  </si>
  <si>
    <t xml:space="preserve">    其他支出</t>
  </si>
  <si>
    <t>曲沃县二〇二一年一般公共预算基本支出分经济科目</t>
  </si>
  <si>
    <t>表十</t>
  </si>
  <si>
    <t>部门预算支出经济分类科目</t>
  </si>
  <si>
    <t>本年一般公共预算基本支出</t>
  </si>
  <si>
    <t>科目编码</t>
  </si>
  <si>
    <t>科目名称</t>
  </si>
  <si>
    <t>合计</t>
  </si>
  <si>
    <t>人员经费</t>
  </si>
  <si>
    <t>公用经费</t>
  </si>
  <si>
    <t>合  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</si>
  <si>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</si>
  <si>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</si>
  <si>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</si>
  <si>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</si>
  <si>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</si>
  <si>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</si>
  <si>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</si>
  <si>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</si>
  <si>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</si>
  <si>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</si>
  <si>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</si>
  <si>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</si>
  <si>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</si>
  <si>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</si>
  <si>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</si>
  <si>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</si>
  <si>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</si>
  <si>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</si>
  <si>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</si>
  <si>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</si>
  <si>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</si>
  <si>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</si>
  <si>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</si>
  <si>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</si>
  <si>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</si>
  <si>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</si>
  <si>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</si>
  <si>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</si>
  <si>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</si>
  <si>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</si>
  <si>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</si>
  <si>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</si>
  <si>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</si>
  <si>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</si>
  <si>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</si>
  <si>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</si>
  <si>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</si>
  <si>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</si>
  <si>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30208</t>
  </si>
  <si>
    <t>　取暖费</t>
  </si>
  <si>
    <t>　30209</t>
  </si>
  <si>
    <t>　物业管理费</t>
  </si>
  <si>
    <t>　30211</t>
  </si>
  <si>
    <t>　差旅费</t>
  </si>
  <si>
    <t>　30213</t>
  </si>
  <si>
    <t>　维修(护)费</t>
  </si>
  <si>
    <t>　30214</t>
  </si>
  <si>
    <t>　租赁费</t>
  </si>
  <si>
    <t>　30215</t>
  </si>
  <si>
    <t>　会议费</t>
  </si>
  <si>
    <t>　30216</t>
  </si>
  <si>
    <t>　培训费</t>
  </si>
  <si>
    <t>　30217</t>
  </si>
  <si>
    <t>　公务接待费</t>
  </si>
  <si>
    <t>　30218</t>
  </si>
  <si>
    <t>　专用材料费</t>
  </si>
  <si>
    <t>　30226</t>
  </si>
  <si>
    <t>　劳务费</t>
  </si>
  <si>
    <t>　30227</t>
  </si>
  <si>
    <t>　委托业务费</t>
  </si>
  <si>
    <t>　30228</t>
  </si>
  <si>
    <t>　工会经费</t>
  </si>
  <si>
    <t>　30229</t>
  </si>
  <si>
    <t>　福利费</t>
  </si>
  <si>
    <t>　30231</t>
  </si>
  <si>
    <t>　公务用车运行维护费</t>
  </si>
  <si>
    <t>　30239</t>
  </si>
  <si>
    <t>　其他交通费用</t>
  </si>
  <si>
    <t>　30240</t>
  </si>
  <si>
    <t>　税金及附加费用</t>
  </si>
  <si>
    <t>　30299</t>
  </si>
  <si>
    <t>　其他商品和服务支出</t>
  </si>
  <si>
    <t>303</t>
  </si>
  <si>
    <t>对个人和家庭的补助</t>
  </si>
  <si>
    <t>　30302</t>
  </si>
  <si>
    <t>　退休费</t>
  </si>
  <si>
    <t>　30305</t>
  </si>
  <si>
    <t>　生活补助</t>
  </si>
  <si>
    <t>　30309</t>
  </si>
  <si>
    <t>　奖励金</t>
  </si>
  <si>
    <t>310</t>
  </si>
  <si>
    <t>资本性支出</t>
  </si>
  <si>
    <t>　31002</t>
  </si>
  <si>
    <t>　办公设备购置</t>
  </si>
  <si>
    <t>　31003</t>
  </si>
  <si>
    <t>　专用设备购置</t>
  </si>
  <si>
    <t>曲沃县二〇二二年一般公共预算收支平衡表</t>
  </si>
  <si>
    <t>表八</t>
  </si>
  <si>
    <t>收    入</t>
  </si>
  <si>
    <t>支    出</t>
  </si>
  <si>
    <t>公共财政预算收入总计</t>
  </si>
  <si>
    <t>公共财政预算支出总计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</si>
  <si>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</si>
  <si>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</si>
  <si>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</si>
  <si>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</si>
  <si>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</si>
  <si>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</si>
  <si>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t>
  </si>
  <si>
    <t xml:space="preserve">    出口退税专项上解支出</t>
  </si>
  <si>
    <t xml:space="preserve">      成品油税费改革税收返还收入</t>
  </si>
  <si>
    <t xml:space="preserve">    成品油价格和税费改革专项上解支出</t>
  </si>
  <si>
    <t xml:space="preserve">      增值税税收返还收入</t>
  </si>
  <si>
    <t xml:space="preserve">    专项上解支出</t>
  </si>
  <si>
    <t xml:space="preserve">      消费税税收返还收入</t>
  </si>
  <si>
    <t xml:space="preserve">  债券还本支出</t>
  </si>
  <si>
    <t xml:space="preserve">      增值税五五分项税收返还收入</t>
  </si>
  <si>
    <t xml:space="preserve">      其他税收返还收入</t>
  </si>
  <si>
    <t xml:space="preserve">    一般性转移支付收入</t>
  </si>
  <si>
    <t xml:space="preserve">      均衡性转移支付收入</t>
  </si>
  <si>
    <t xml:space="preserve">      县级基本财力保障机制奖补资金收入</t>
  </si>
  <si>
    <t xml:space="preserve">      结算补助收入</t>
  </si>
  <si>
    <t xml:space="preserve">      成品油价格和税费改革转移支付补助收入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</si>
  <si>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</si>
  <si>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</si>
  <si>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</si>
  <si>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</si>
  <si>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</si>
  <si>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固定数额补助收入</t>
  </si>
  <si>
    <t xml:space="preserve">      欠发达地区转移支付支出</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</si>
  <si>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</si>
  <si>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</si>
  <si>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</si>
  <si>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</si>
  <si>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</si>
  <si>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</si>
  <si>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</si>
  <si>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</si>
  <si>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</si>
  <si>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其他一般性转移支付收入</t>
  </si>
  <si>
    <t xml:space="preserve">    专项转移支付收入</t>
  </si>
  <si>
    <t xml:space="preserve">      一般公共服务</t>
  </si>
  <si>
    <t xml:space="preserve">      公共安全支出</t>
  </si>
  <si>
    <t xml:space="preserve">      教育</t>
  </si>
  <si>
    <t xml:space="preserve">      文化体育与传媒</t>
  </si>
  <si>
    <t xml:space="preserve">      社会保障和就业</t>
  </si>
  <si>
    <t xml:space="preserve">      卫生健康</t>
  </si>
  <si>
    <t xml:space="preserve">      农林水</t>
  </si>
  <si>
    <t xml:space="preserve">      交通运输</t>
  </si>
  <si>
    <t xml:space="preserve">      资源勘探信息等</t>
  </si>
  <si>
    <t xml:space="preserve">      自然资源海洋气象等</t>
  </si>
  <si>
    <t xml:space="preserve">      其他支出</t>
  </si>
  <si>
    <t xml:space="preserve">  债务转贷收入</t>
  </si>
  <si>
    <t xml:space="preserve">  上年结余收入</t>
  </si>
  <si>
    <t xml:space="preserve">    上年结转</t>
  </si>
  <si>
    <t xml:space="preserve">    净结余</t>
  </si>
  <si>
    <t xml:space="preserve">  调入资金</t>
  </si>
  <si>
    <t>收入总计</t>
  </si>
  <si>
    <t>支出总计</t>
  </si>
  <si>
    <t>2300202-均衡性转移支付支出</t>
  </si>
  <si>
    <t>晋财预〔2015〕130号</t>
  </si>
  <si>
    <t xml:space="preserve"> 山西省财政厅关于提前下达2016年省对市县调整工资等一般性转移支付的通知</t>
  </si>
  <si>
    <t>山西省财政厅关于提前下达2016年省对市县调整工资等一般性转移支付的通知</t>
  </si>
  <si>
    <t xml:space="preserve">山西省财政厅关于提前下达2016年省对市县调整工资等一般性转移支付的通知  </t>
  </si>
  <si>
    <t>晋财预〔2016〕27号</t>
  </si>
  <si>
    <t>山西省财政厅关于提前下达2016年省对市县均衡性转移支付增量资金的通知</t>
  </si>
  <si>
    <t>晋财预〔2018〕87号</t>
  </si>
  <si>
    <t>山西省财政厅关于下达2018年省对市县均衡性转移支付补助增量资金的通知</t>
  </si>
  <si>
    <t>晋财预〔2021〕100号</t>
  </si>
  <si>
    <t>山西省财政厅关于提前下达2022年农业转移人口市民化奖励资金预算的通知</t>
  </si>
  <si>
    <t>晋财预〔2021〕106号</t>
  </si>
  <si>
    <t>山西省财政厅关于提前下达2022年均衡性转移支付预算的通知</t>
  </si>
  <si>
    <t>晋财预〔2021〕95号</t>
  </si>
  <si>
    <t xml:space="preserve">山西省财政厅关于提前下达2022年乡镇工作补贴转移支付资金的通知  </t>
  </si>
  <si>
    <t>晋财预〔2021〕96号</t>
  </si>
  <si>
    <t xml:space="preserve">山西省财政厅关于提前下达2022年社区事务转移支付补助的通知 </t>
  </si>
  <si>
    <t>2300207-县级基本财力保障机制奖补资金支出</t>
  </si>
  <si>
    <t>晋财预〔2021〕85号</t>
  </si>
  <si>
    <t>山西省财政厅关于提前下达2022年县级基本财力保障机制奖补资金预算的通知</t>
  </si>
  <si>
    <t>2300208-结算补助支出</t>
  </si>
  <si>
    <t>晋财行〔2019〕5号</t>
  </si>
  <si>
    <t>山西省财政厅关于核定山西省税务部门经费划转基数的通知</t>
  </si>
  <si>
    <t>晋财预〔2021〕89号</t>
  </si>
  <si>
    <t>提前下达2022年黄河流域生态保护和高质量发展奖补资金</t>
  </si>
  <si>
    <t>晋财教〔2021〕129号</t>
  </si>
  <si>
    <t xml:space="preserve">山西省财政厅 山西省教育厅关于提前下达2022年“三区”人才计划教师专项工作中央补助经费预算的通知  </t>
  </si>
  <si>
    <t>晋财行〔2021〕207号</t>
  </si>
  <si>
    <t>山西省财政厅关于提前下达2022年度选调生到村工作中央和省级财政补助资金的通知</t>
  </si>
  <si>
    <t>晋财文〔2021〕98号</t>
  </si>
  <si>
    <t xml:space="preserve">山西省财政厅关于提前下达2022年公共图书馆、美术馆、文化馆（站）免费开放中央及省级补助资金预算的通知 </t>
  </si>
  <si>
    <t>2300227-固定数额补助支出</t>
  </si>
  <si>
    <t>晋财预〔2010〕64号</t>
  </si>
  <si>
    <t>关于下达农村义务教育学校绩效工资转移支付的通知</t>
  </si>
  <si>
    <t>晋财预〔2014〕115号</t>
  </si>
  <si>
    <t>山西省财政厅关于提前下达2015年国有农场税费改革转移支付的通知</t>
  </si>
  <si>
    <t>晋财行〔2014〕208号</t>
  </si>
  <si>
    <t>工商市县级下划基数</t>
  </si>
  <si>
    <t>质监市县级下划基数</t>
  </si>
  <si>
    <t>晋财行〔2015〕67号</t>
  </si>
  <si>
    <t>山西省财政厅关于下达2015年中央对地方审计专项补助经费的通知</t>
  </si>
  <si>
    <t>晋财预〔2021〕105号</t>
  </si>
  <si>
    <t>山西省财政厅关于提前下达2022年度农村税费改革转移支付的通知</t>
  </si>
  <si>
    <t>晋财预〔2021〕8888号</t>
  </si>
  <si>
    <t>农村公共卫生与基层医疗卫生事业单位绩效工资转移支付</t>
  </si>
  <si>
    <t>晋财教〔2021〕156号</t>
  </si>
  <si>
    <t>山西省财政厅山西省科协技术协会关于提前下达2022年中央基层科普行动计划资金和省级基层科普服务能力资金预算的通知</t>
  </si>
  <si>
    <t>晋财行〔2021〕197号</t>
  </si>
  <si>
    <t>山西省财政厅关于提前下达2022年中央财政补助工商行政管理专项经费的通知</t>
  </si>
  <si>
    <t>2300231-欠发达地区转移支付支出</t>
  </si>
  <si>
    <t>晋财农〔2021〕131号</t>
  </si>
  <si>
    <t>山西省财政厅关于提前下达2022年财政衔接推进乡村振兴补助资金预算指标的通知</t>
  </si>
  <si>
    <t>2300244-公共安全共同财政事权转移支付支出</t>
  </si>
  <si>
    <t>晋财政法〔2021〕137号</t>
  </si>
  <si>
    <t>提前下达政法转移支付资金</t>
  </si>
  <si>
    <t>2300245-教育共同财政事权转移支付支出</t>
  </si>
  <si>
    <t>晋财教〔2021〕127号</t>
  </si>
  <si>
    <t xml:space="preserve">山西省财政厅 山西省教育厅关于提前下达2022年义务教育薄弱环节改善与能力提升中央补助资金预算的通知  </t>
  </si>
  <si>
    <t>晋财教〔2021〕128号</t>
  </si>
  <si>
    <t xml:space="preserve">山西省财政厅 山西省教育厅关于提前下达2022年特殊教育中央补助资金预算的通知  </t>
  </si>
  <si>
    <t>晋财教〔2021〕135号</t>
  </si>
  <si>
    <t xml:space="preserve">山西省财政厅 山西省教育厅关于提前下达2022年公办普通高中公用经费省级补助经费预算的通知  </t>
  </si>
  <si>
    <t>晋财教〔2021〕138号</t>
  </si>
  <si>
    <t xml:space="preserve">山西省财政厅 山西省教育厅关于提前下达2022年义务教育薄弱环节改善与能力提升省级补助资金预算的通知  </t>
  </si>
  <si>
    <t>晋财教〔2021〕142号</t>
  </si>
  <si>
    <t>山西省财政厅 山西省教育厅关于提前下达2022年现代职业教育质量提升计划中央资金预算的通知</t>
  </si>
  <si>
    <t>晋财教〔2021〕143号</t>
  </si>
  <si>
    <t xml:space="preserve">山西省财政厅 山西省教育厅关于提前下达2022年学生资助补助经费（普通高中）中央和省级资金预算的通知  </t>
  </si>
  <si>
    <t>晋财教〔2021〕144号</t>
  </si>
  <si>
    <t xml:space="preserve">山西省财政厅 山西省教育厅关于提前下达2022年城乡义务教育补助经费中央及省级资金预算的通知  </t>
  </si>
  <si>
    <t>晋财教〔2021〕147-3号</t>
  </si>
  <si>
    <t>关于提前下达2022年学生资助补助经费（中等职业教育）中央和省级资金预算的通知</t>
  </si>
  <si>
    <t>晋财教〔2021〕155号</t>
  </si>
  <si>
    <t xml:space="preserve">山西省财政厅 山西省教育厅关于提前下达2022年支持学前教育发展中央资金和学前教育建设与资助省级资金预算的通知  </t>
  </si>
  <si>
    <t>2300247-文化旅游体育与传媒共同财政事权转移支付支出</t>
  </si>
  <si>
    <t>晋财文〔2021〕102号</t>
  </si>
  <si>
    <t xml:space="preserve">山西省财政厅关于提前下达2022年国家文物保护专项资金的通知 </t>
  </si>
  <si>
    <t>晋财文〔2021〕114号</t>
  </si>
  <si>
    <t>山西省财政厅关于提前下达2022年县级融媒体中心建设省级奖补资金的通知</t>
  </si>
  <si>
    <t>晋财文〔2021〕115号</t>
  </si>
  <si>
    <t>山西省财政厅关于提前下达2022年公共文化服务体系建设中央及省级补助资金预算（市县部分）的通知</t>
  </si>
  <si>
    <t>晋财文〔2021〕117号</t>
  </si>
  <si>
    <t xml:space="preserve">山西省财政厅关于提前下达2022年中央支持地方公共文化服务体系建设补助资金预算（广播电视）的通知 </t>
  </si>
  <si>
    <t>晋财文〔2021〕131号</t>
  </si>
  <si>
    <t xml:space="preserve">山西省财政厅关于提前下达2022年省级新时代文明实践中心建设资金的通知 </t>
  </si>
  <si>
    <t>2300248-社会保障和就业共同财政事权转移支付支出</t>
  </si>
  <si>
    <t>晋财社〔2021〕215号</t>
  </si>
  <si>
    <t>山西省财政厅关于提前下达2022年城乡居民基本养老保险中央财政补助经费预算的通知</t>
  </si>
  <si>
    <t>晋财社〔2021〕227号</t>
  </si>
  <si>
    <t>山西省财政厅关于提前下达2022年中央财政残疾人事业发展补助预算指标的通知</t>
  </si>
  <si>
    <t>晋财社〔2021〕239号</t>
  </si>
  <si>
    <t>山西省财政厅 山西省民政厅关于提前下达2022年中央和省级财政困难群众救助补助资金预算的通知</t>
  </si>
  <si>
    <t>晋财社〔2021〕243号</t>
  </si>
  <si>
    <t>山西省财政厅关于提前下达2022年省级财政残疾人事业转移支付预算指标的通知</t>
  </si>
  <si>
    <t>晋财社〔2021〕244号</t>
  </si>
  <si>
    <t>山西省财政厅关于提前下达2022年省级财政困难残疾人生活补贴和重度残疾人护理补贴预算指标的通知</t>
  </si>
  <si>
    <t>晋财社〔2021〕253号</t>
  </si>
  <si>
    <t xml:space="preserve">山西省财政厅关于提前下达2022年机关事业养老中央一般转移支付的通知 </t>
  </si>
  <si>
    <t>晋财社〔2021〕255-1号</t>
  </si>
  <si>
    <t>山西省财政厅关于提前下达2022年城乡居民养老保险省级财政一般性转移支付预算指标的通知</t>
  </si>
  <si>
    <t>晋财社〔2021〕255-2号</t>
  </si>
  <si>
    <t>2300249-医疗卫生共同财政事权转移支付支出</t>
  </si>
  <si>
    <t>晋财社〔2021〕247号</t>
  </si>
  <si>
    <t xml:space="preserve">山西省财政厅关于提前下达2022年中央财政医疗服务与保障能力提升补助资金预算的通知  </t>
  </si>
  <si>
    <t>晋财社〔2021〕248号</t>
  </si>
  <si>
    <t xml:space="preserve">山西省财政厅关于提前下达2022年中央和省级财政城乡居民基本医疗保险补助资金预算的通知 </t>
  </si>
  <si>
    <t>晋财社〔2021〕250号</t>
  </si>
  <si>
    <t xml:space="preserve">山西省财政厅关于提前下达2022年中央和省级财政医疗救助补助资金预算的通知  </t>
  </si>
  <si>
    <t>晋财社〔2021〕257号</t>
  </si>
  <si>
    <t xml:space="preserve">山西省财政厅关于提前下达2022年中央及省级财政基本公共卫生服务补助资金预算的通知 （省级） </t>
  </si>
  <si>
    <t>晋财社〔2021〕258号</t>
  </si>
  <si>
    <t>山西省财政厅关于提前下达2022年中央及省级财政基本药物制度补助资金预算的通知 （中央）</t>
  </si>
  <si>
    <t>晋财社〔2021〕259号</t>
  </si>
  <si>
    <t xml:space="preserve">山西省财政厅关于提前下达2022年中央及省级财政计划生育服务补助资金预算指标的通知  </t>
  </si>
  <si>
    <t>晋财社〔2021〕260号</t>
  </si>
  <si>
    <t xml:space="preserve">山西省财政厅关于提前下达2022年中央财政医疗服务与保障能力提升（公立医院综合改革）补助资金的通知 </t>
  </si>
  <si>
    <t>晋财社〔2021〕261号</t>
  </si>
  <si>
    <t>山西省财政厅关于提前下达中央及省级财政2022年医疗服务与保障能力提升（卫生健康人才培养）补助资金预算的通知(省级)</t>
  </si>
  <si>
    <t>晋财社〔2021〕266号</t>
  </si>
  <si>
    <t xml:space="preserve">山西省财政厅关于提前下达2022年省级地方公共卫生服务补助资金的通知  </t>
  </si>
  <si>
    <t>2300252-农林水共同财政事权转移支付支出</t>
  </si>
  <si>
    <t>晋财农〔2021〕139号</t>
  </si>
  <si>
    <t xml:space="preserve">山西省财政厅提前下达2022年中央农田建设补助资金预算指标的通知  </t>
  </si>
  <si>
    <t>晋财农〔2021〕142号</t>
  </si>
  <si>
    <t xml:space="preserve">山西省财政厅关于提前下达2022年农业相关转移支付资金预算指标的通知 </t>
  </si>
  <si>
    <t>晋财农〔2021〕143号</t>
  </si>
  <si>
    <t>山西省财政厅关于提前下达2022年乡村环境治理补助资金的通知</t>
  </si>
  <si>
    <t>晋财农〔2021〕146号</t>
  </si>
  <si>
    <t>山西省财政厅关于提前下达2022年中央水利发展资金预算指标的通知</t>
  </si>
  <si>
    <t>晋财资环〔2021〕126号</t>
  </si>
  <si>
    <t>山西省财政厅关于提前下达2022年中央财政林业改革发展资金预算指标的通知</t>
  </si>
  <si>
    <t>晋财金〔2021〕104号</t>
  </si>
  <si>
    <t xml:space="preserve">山西省财政厅关于提前下达2022年农业保险保费补贴预算指标的通知  </t>
  </si>
  <si>
    <t>晋财农〔2021〕152号</t>
  </si>
  <si>
    <t>山西省财政厅关于提前下达2022年省级水利转移支付资金（基金）预算指标的通知</t>
  </si>
  <si>
    <t>2300253-交通运输共同财政事权转移支付支出</t>
  </si>
  <si>
    <t>晋财预〔2021〕102号</t>
  </si>
  <si>
    <t>山西省财政厅关于提前下达2022年成品油税费改革转移支付的通知</t>
  </si>
  <si>
    <t>晋财建〔2021〕199号</t>
  </si>
  <si>
    <t>山西省财政厅关于提前下达2022年成品油增长性补助资金支出预算的通知</t>
  </si>
  <si>
    <t>2300258-住房保障共同财政事权转移支付支出</t>
  </si>
  <si>
    <t>晋财综〔2021〕70号</t>
  </si>
  <si>
    <t>山西省财政厅关于提前下达2022年部分中央财政城镇保障性安居工程补助资金的通知</t>
  </si>
  <si>
    <t>晋财资环〔2021〕130号</t>
  </si>
  <si>
    <t>提前下达2022年中央农村危房改造补助资金</t>
  </si>
  <si>
    <t>2300299-其他一般性转移支付支出</t>
  </si>
  <si>
    <t>晋财行〔2021〕196号</t>
  </si>
  <si>
    <t>山西省财政厅关于提前下达2022年度基层市场监管补助经费的通知</t>
  </si>
  <si>
    <t>晋财行〔2021〕206号</t>
  </si>
  <si>
    <t>山西省财政厅关于提前下达2022年农村财会人员培训经费的通知</t>
  </si>
  <si>
    <t>曲沃县二〇二一年一般债务限额和余额情况表</t>
  </si>
  <si>
    <t>表十四</t>
  </si>
  <si>
    <t>项    目</t>
  </si>
  <si>
    <t>金  额</t>
  </si>
  <si>
    <t>备    注</t>
  </si>
  <si>
    <t>2021年末一般债务余额</t>
  </si>
  <si>
    <t>2021年一般债务限额</t>
  </si>
  <si>
    <t>曲沃县二〇二二年政府性基金预算收入</t>
  </si>
  <si>
    <t>表十一</t>
  </si>
  <si>
    <t>收  入  项  目</t>
  </si>
  <si>
    <t>为2020年完成数%</t>
  </si>
  <si>
    <t>一、政府性基金预算收入合计</t>
  </si>
  <si>
    <t xml:space="preserve">  （一）、国有土地收益基金收入</t>
  </si>
  <si>
    <t xml:space="preserve">  （二）、农业土地开发资金收入</t>
  </si>
  <si>
    <t xml:space="preserve">  （三）、国有土地使用权出让收入</t>
  </si>
  <si>
    <t xml:space="preserve">  （四）、城市基础设施配套费收入</t>
  </si>
  <si>
    <t xml:space="preserve">  （五）、污水处理费收入</t>
  </si>
  <si>
    <t xml:space="preserve">  （六）、其他政府性基金收入</t>
  </si>
  <si>
    <t>二、上年结转收入</t>
  </si>
  <si>
    <t>三、专项转移支付收入</t>
  </si>
  <si>
    <t>本年收入合计</t>
  </si>
  <si>
    <t>曲沃县二〇二二年政府性基金预算支出</t>
  </si>
  <si>
    <t>表十二</t>
  </si>
  <si>
    <t>2021年备案预算数</t>
  </si>
  <si>
    <t>其中：本级收入安排支出</t>
  </si>
  <si>
    <t>同口径为2021年预算数%</t>
  </si>
  <si>
    <t>一、政府性基金预算支出合计</t>
  </si>
  <si>
    <t xml:space="preserve">  （一）、教育支出</t>
  </si>
  <si>
    <t xml:space="preserve">  （二）、文化体育与传媒支出</t>
  </si>
  <si>
    <t xml:space="preserve">  （三）、社会保障和就业支出</t>
  </si>
  <si>
    <t xml:space="preserve">  （四）、城乡社区支出</t>
  </si>
  <si>
    <t xml:space="preserve">  （五）、农林水支出</t>
  </si>
  <si>
    <t xml:space="preserve">  （六）、资源勘探信息等支出</t>
  </si>
  <si>
    <r>
      <t xml:space="preserve"> </t>
    </r>
    <r>
      <rPr>
        <sz val="12"/>
        <rFont val="宋体"/>
        <family val="0"/>
      </rPr>
      <t xml:space="preserve"> （七）、商业服务业等支出</t>
    </r>
  </si>
  <si>
    <t xml:space="preserve">  （八）、其他支出</t>
  </si>
  <si>
    <t xml:space="preserve">  （九）、债务付息支出</t>
  </si>
  <si>
    <t>政府性基金预算支出合计</t>
  </si>
  <si>
    <t>二、社会保障和就业支出</t>
  </si>
  <si>
    <t xml:space="preserve">    大中型水库移民后期扶持基金支出</t>
  </si>
  <si>
    <t xml:space="preserve">      移民补助</t>
  </si>
  <si>
    <t xml:space="preserve">      基础设施建设和经济发展</t>
  </si>
  <si>
    <t>四、城乡社区支出</t>
  </si>
  <si>
    <t xml:space="preserve">    国有土地使用权出让收入安排的支出</t>
  </si>
  <si>
    <t xml:space="preserve">      征地和拆迁补偿支出</t>
  </si>
  <si>
    <t xml:space="preserve">      城市建设支出</t>
  </si>
  <si>
    <t xml:space="preserve">      农村基础设施建设支出</t>
  </si>
  <si>
    <t xml:space="preserve">      补助被征地农民支出</t>
  </si>
  <si>
    <t xml:space="preserve">      土地出让业务支出</t>
  </si>
  <si>
    <t xml:space="preserve">      棚户区改造支出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</si>
  <si>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</si>
  <si>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</si>
  <si>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</si>
  <si>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</si>
  <si>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</si>
  <si>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</si>
  <si>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</si>
  <si>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其他城市基础设施配套费安排的支出</t>
  </si>
  <si>
    <t xml:space="preserve">    污水处理费收入安排的支出</t>
  </si>
  <si>
    <t xml:space="preserve">      污水处理设施建设和运营</t>
  </si>
  <si>
    <t>五、农林水支出</t>
  </si>
  <si>
    <t xml:space="preserve">    国家重大水利工程建设基金安排的支出</t>
  </si>
  <si>
    <t xml:space="preserve">      其他重大水利工程建设基金支出</t>
  </si>
  <si>
    <t>八、其他支出</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</si>
  <si>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</si>
  <si>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</si>
  <si>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</si>
  <si>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</si>
  <si>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</si>
  <si>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</si>
  <si>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用于城乡医疗救助的的彩票公益金支出</t>
  </si>
  <si>
    <t xml:space="preserve">      用于其他社会公益事业的彩票公益金支出</t>
  </si>
  <si>
    <t>九、债务付息支出</t>
  </si>
  <si>
    <t xml:space="preserve">      国有土地使用权出让金债务付息支出</t>
  </si>
  <si>
    <t xml:space="preserve">      其他地方自行试点项目收益专项债券付息支出</t>
  </si>
  <si>
    <t>转移支付功能科目款</t>
  </si>
  <si>
    <t>转移支付功能科目项</t>
  </si>
  <si>
    <t>发文文号</t>
  </si>
  <si>
    <t>指标文标题</t>
  </si>
  <si>
    <t>预算金额</t>
  </si>
  <si>
    <t>23004-政府性基金转移支付</t>
  </si>
  <si>
    <t>2300409-农林水</t>
  </si>
  <si>
    <t>晋财农〔2021〕132号</t>
  </si>
  <si>
    <t xml:space="preserve">山西省财政厅关于提前下达2022年中央水库移民扶持基金预算指标的通知 </t>
  </si>
  <si>
    <t>2300406-社会保障和就业</t>
  </si>
  <si>
    <t>晋财社〔2021〕226号</t>
  </si>
  <si>
    <t>山西省财政厅关于提前下达2022年中央专项彩票公益金支持残疾人事业发展补助资金的通知</t>
  </si>
  <si>
    <t>2300499-其他支出</t>
  </si>
  <si>
    <t>晋财综〔2021〕80号</t>
  </si>
  <si>
    <t>关于提前下达2022年省级彩票公益金资助残疾人事业项目预算的通知</t>
  </si>
  <si>
    <t>晋财社〔2021〕249号</t>
  </si>
  <si>
    <t>山西省财政厅关于提前下达2022年中央专项彩票公益金支持城乡医疗救助资金预算的通知</t>
  </si>
  <si>
    <t>曲沃县二〇二一年政府专项债务限额和余额情况表</t>
  </si>
  <si>
    <t>2021年末专项债务余额</t>
  </si>
  <si>
    <t>2021年专项债务限额</t>
  </si>
  <si>
    <t>曲沃县二〇二二年国有资本经营预算收入表</t>
  </si>
  <si>
    <t>行次</t>
  </si>
  <si>
    <t>上年执行数</t>
  </si>
  <si>
    <t>预算数为执行数的%</t>
  </si>
  <si>
    <t>小计</t>
  </si>
  <si>
    <t>省本级</t>
  </si>
  <si>
    <t>地市级及以下</t>
  </si>
  <si>
    <t>栏次</t>
  </si>
  <si>
    <t>1</t>
  </si>
  <si>
    <t>2</t>
  </si>
  <si>
    <t>3</t>
  </si>
  <si>
    <t>4</t>
  </si>
  <si>
    <t>5</t>
  </si>
  <si>
    <t>6</t>
  </si>
  <si>
    <t>7</t>
  </si>
  <si>
    <t>1030601</t>
  </si>
  <si>
    <t>一、利润收入</t>
  </si>
  <si>
    <t>103060103</t>
  </si>
  <si>
    <t xml:space="preserve">    烟草企业利润收入</t>
  </si>
  <si>
    <t>103060104</t>
  </si>
  <si>
    <t xml:space="preserve">    石油石化企业利润收入</t>
  </si>
  <si>
    <t>103060105</t>
  </si>
  <si>
    <t xml:space="preserve">    电力企业利润收入</t>
  </si>
  <si>
    <t>103060106</t>
  </si>
  <si>
    <t xml:space="preserve">    电信企业利润收入</t>
  </si>
  <si>
    <t>103060107</t>
  </si>
  <si>
    <t xml:space="preserve">    煤炭企业利润收入</t>
  </si>
  <si>
    <t>103060108</t>
  </si>
  <si>
    <t xml:space="preserve">    有色冶金采掘企业利润收入</t>
  </si>
  <si>
    <t>103060109</t>
  </si>
  <si>
    <t xml:space="preserve">    钢铁企业利润收入</t>
  </si>
  <si>
    <t>8</t>
  </si>
  <si>
    <t>103060112</t>
  </si>
  <si>
    <t xml:space="preserve">    化工企业利润收入</t>
  </si>
  <si>
    <t>9</t>
  </si>
  <si>
    <t>103060113</t>
  </si>
  <si>
    <t xml:space="preserve">    运输企业利润收入</t>
  </si>
  <si>
    <t>10</t>
  </si>
  <si>
    <t>103060114</t>
  </si>
  <si>
    <t xml:space="preserve">    电子企业利润收入</t>
  </si>
  <si>
    <t>11</t>
  </si>
  <si>
    <t>103060115</t>
  </si>
  <si>
    <t xml:space="preserve">    机械企业利润收入</t>
  </si>
  <si>
    <t>12</t>
  </si>
  <si>
    <t>103060116</t>
  </si>
  <si>
    <t xml:space="preserve">    投资服务企业利润收入</t>
  </si>
  <si>
    <t>13</t>
  </si>
  <si>
    <t>103060117</t>
  </si>
  <si>
    <t xml:space="preserve">    纺织轻工企业利润收入</t>
  </si>
  <si>
    <t>14</t>
  </si>
  <si>
    <t>103060118</t>
  </si>
  <si>
    <t xml:space="preserve">    贸易企业利润收入</t>
  </si>
  <si>
    <t>15</t>
  </si>
  <si>
    <t>103060119</t>
  </si>
  <si>
    <t xml:space="preserve">    建筑施工企业利润收入</t>
  </si>
  <si>
    <t>16</t>
  </si>
  <si>
    <t>103060120</t>
  </si>
  <si>
    <t xml:space="preserve">    房地产企业利润收入</t>
  </si>
  <si>
    <t>17</t>
  </si>
  <si>
    <t>103060121</t>
  </si>
  <si>
    <t xml:space="preserve">    建材企业利润收入</t>
  </si>
  <si>
    <t>18</t>
  </si>
  <si>
    <t>103060122</t>
  </si>
  <si>
    <t xml:space="preserve">    境外企业利润收入</t>
  </si>
  <si>
    <t>19</t>
  </si>
  <si>
    <t>103060123</t>
  </si>
  <si>
    <t xml:space="preserve">    对外合作企业利润收入</t>
  </si>
  <si>
    <t>20</t>
  </si>
  <si>
    <t>103060124</t>
  </si>
  <si>
    <t xml:space="preserve">    医药企业利润收入</t>
  </si>
  <si>
    <t>21</t>
  </si>
  <si>
    <t>103060125</t>
  </si>
  <si>
    <t xml:space="preserve">    农林牧渔企业利润收入</t>
  </si>
  <si>
    <t>22</t>
  </si>
  <si>
    <t>103060126</t>
  </si>
  <si>
    <t xml:space="preserve">    邮政企业利润收入</t>
  </si>
  <si>
    <t>23</t>
  </si>
  <si>
    <t>103060127</t>
  </si>
  <si>
    <t xml:space="preserve">    军工企业利润收入</t>
  </si>
  <si>
    <t>24</t>
  </si>
  <si>
    <t>103060128</t>
  </si>
  <si>
    <t xml:space="preserve">    转制科研院所利润收入</t>
  </si>
  <si>
    <t>25</t>
  </si>
  <si>
    <t>103060129</t>
  </si>
  <si>
    <t xml:space="preserve">    地质勘查企业利润收入</t>
  </si>
  <si>
    <t>26</t>
  </si>
  <si>
    <t>103060130</t>
  </si>
  <si>
    <t xml:space="preserve">    卫生体育福利企业利润收入</t>
  </si>
  <si>
    <t>27</t>
  </si>
  <si>
    <t>103060131</t>
  </si>
  <si>
    <t xml:space="preserve">    教育文化广播企业利润收入</t>
  </si>
  <si>
    <t>28</t>
  </si>
  <si>
    <t>103060132</t>
  </si>
  <si>
    <t xml:space="preserve">    科学研究企业利润收入</t>
  </si>
  <si>
    <t>29</t>
  </si>
  <si>
    <t>103060133</t>
  </si>
  <si>
    <t xml:space="preserve">    机关社团所属企业利润收入</t>
  </si>
  <si>
    <t>30</t>
  </si>
  <si>
    <t>103060134</t>
  </si>
  <si>
    <t xml:space="preserve">    金融企业利润收入（国资预算）</t>
  </si>
  <si>
    <t>31</t>
  </si>
  <si>
    <t>103060198</t>
  </si>
  <si>
    <t xml:space="preserve">    其他国有资本经营预算企业利润收入</t>
  </si>
  <si>
    <t>32</t>
  </si>
  <si>
    <t>1030602</t>
  </si>
  <si>
    <t>二、股利、股息收入</t>
  </si>
  <si>
    <t>33</t>
  </si>
  <si>
    <t>103060202</t>
  </si>
  <si>
    <t xml:space="preserve">    国有控股公司股利、股息收入</t>
  </si>
  <si>
    <t>34</t>
  </si>
  <si>
    <t>103060203</t>
  </si>
  <si>
    <t xml:space="preserve">    国有参股公司股利、股息收入</t>
  </si>
  <si>
    <t>35</t>
  </si>
  <si>
    <t>103060204</t>
  </si>
  <si>
    <t xml:space="preserve">    金融企业股利、股息收入（国资预算）</t>
  </si>
  <si>
    <t>36</t>
  </si>
  <si>
    <t>103060298</t>
  </si>
  <si>
    <t xml:space="preserve">    其他国有资本经营预算企业股利、股息收入</t>
  </si>
  <si>
    <t>37</t>
  </si>
  <si>
    <t>1030603</t>
  </si>
  <si>
    <t>三、产权转让收入</t>
  </si>
  <si>
    <t>38</t>
  </si>
  <si>
    <t>103060301</t>
  </si>
  <si>
    <t xml:space="preserve">    国有股减持收入</t>
  </si>
  <si>
    <t>39</t>
  </si>
  <si>
    <t>103060304</t>
  </si>
  <si>
    <t xml:space="preserve">    国有股权、股份转让收入</t>
  </si>
  <si>
    <t>40</t>
  </si>
  <si>
    <t>103060305</t>
  </si>
  <si>
    <t xml:space="preserve">    国有独资企业产权转让收入</t>
  </si>
  <si>
    <t>41</t>
  </si>
  <si>
    <t>103060307</t>
  </si>
  <si>
    <t xml:space="preserve">    金融企业产权转让收入</t>
  </si>
  <si>
    <t>42</t>
  </si>
  <si>
    <t>103060398</t>
  </si>
  <si>
    <t xml:space="preserve">    其他国有资本经营预算企业产权转让收入</t>
  </si>
  <si>
    <t>43</t>
  </si>
  <si>
    <t>1030604</t>
  </si>
  <si>
    <t>四、清算收入</t>
  </si>
  <si>
    <t>44</t>
  </si>
  <si>
    <t>103060401</t>
  </si>
  <si>
    <t xml:space="preserve">    国有股权、股份清算收入</t>
  </si>
  <si>
    <t>45</t>
  </si>
  <si>
    <t>103060402</t>
  </si>
  <si>
    <t xml:space="preserve">    国有独资企业清算收入</t>
  </si>
  <si>
    <t>46</t>
  </si>
  <si>
    <t>103060498</t>
  </si>
  <si>
    <t xml:space="preserve">    其他国有资本经营预算企业清算收入</t>
  </si>
  <si>
    <t>47</t>
  </si>
  <si>
    <t>1030698</t>
  </si>
  <si>
    <t>五、其他国有资本经营预算收入</t>
  </si>
  <si>
    <t>48</t>
  </si>
  <si>
    <t>收入合计</t>
  </si>
  <si>
    <t>49</t>
  </si>
  <si>
    <t>国有资本经营预算转移支付收入</t>
  </si>
  <si>
    <t>50</t>
  </si>
  <si>
    <t xml:space="preserve">     其中：国有资本经营预算上级补助收入</t>
  </si>
  <si>
    <t>51</t>
  </si>
  <si>
    <t xml:space="preserve">           国有资本经营预算上解收入</t>
  </si>
  <si>
    <t>52</t>
  </si>
  <si>
    <t>上年结转收入</t>
  </si>
  <si>
    <t>53</t>
  </si>
  <si>
    <t>54</t>
  </si>
  <si>
    <t>曲沃县二〇二二年国有资本经营预算支出表</t>
  </si>
  <si>
    <t xml:space="preserve">费用性支出 </t>
  </si>
  <si>
    <t>其他支出</t>
  </si>
  <si>
    <t>223</t>
  </si>
  <si>
    <t xml:space="preserve">国有资本经营预算支出 </t>
  </si>
  <si>
    <t>22301</t>
  </si>
  <si>
    <t xml:space="preserve">    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</si>
  <si>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</si>
  <si>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</si>
  <si>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</si>
  <si>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</si>
  <si>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</si>
  <si>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</si>
  <si>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</si>
  <si>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</si>
  <si>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</si>
  <si>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</si>
  <si>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</si>
  <si>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</si>
  <si>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</si>
  <si>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</si>
  <si>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</si>
  <si>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</si>
  <si>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2230199</t>
  </si>
  <si>
    <t xml:space="preserve">       其他解决历史遗留问题及改革成本支出</t>
  </si>
  <si>
    <t>22302</t>
  </si>
  <si>
    <t xml:space="preserve">    国有企业资本金注入</t>
  </si>
  <si>
    <t>2230201</t>
  </si>
  <si>
    <t xml:space="preserve">       国有经济结构调整支出   </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</si>
  <si>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</si>
  <si>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</si>
  <si>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</si>
  <si>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</si>
  <si>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</si>
  <si>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</si>
  <si>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</si>
  <si>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</si>
  <si>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</si>
  <si>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</si>
  <si>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2230207</t>
  </si>
  <si>
    <t xml:space="preserve">       对外投资合作支出</t>
  </si>
  <si>
    <t>2230299</t>
  </si>
  <si>
    <t xml:space="preserve">       其他国有企业资本金注入</t>
  </si>
  <si>
    <t>22303</t>
  </si>
  <si>
    <t xml:space="preserve">    国有企业政策性补贴</t>
  </si>
  <si>
    <t>2230301</t>
  </si>
  <si>
    <t xml:space="preserve">       国有企业政策性补贴</t>
  </si>
  <si>
    <t>22304</t>
  </si>
  <si>
    <t xml:space="preserve">    金融国有资本经营预算支出</t>
  </si>
  <si>
    <t>2230401</t>
  </si>
  <si>
    <t xml:space="preserve">       资本性支出</t>
  </si>
  <si>
    <t>2230402</t>
  </si>
  <si>
    <t xml:space="preserve">       改革性支出</t>
  </si>
  <si>
    <t>2230499</t>
  </si>
  <si>
    <t xml:space="preserve">       其他金融国有资本经营预算支出</t>
  </si>
  <si>
    <t>22399</t>
  </si>
  <si>
    <t xml:space="preserve">    其他国有资本经营预算支出</t>
  </si>
  <si>
    <t>2239901</t>
  </si>
  <si>
    <t xml:space="preserve">       其他国有资本经营预算支出</t>
  </si>
  <si>
    <t>支出合计</t>
  </si>
  <si>
    <t>调出资金</t>
  </si>
  <si>
    <t>上解支出</t>
  </si>
  <si>
    <t>结转下年</t>
  </si>
  <si>
    <t>金额</t>
  </si>
  <si>
    <t>2300501-国有资本经营预算转移支付支出</t>
  </si>
  <si>
    <t>晋财资〔2021〕127号</t>
  </si>
  <si>
    <t>山西省财政厅关于下达2020－2021年国有企业退休人员社会化管理补助资金（清算）及提前下达2022年国有企业退休人员社会化管理补助资金的通知</t>
  </si>
  <si>
    <t>曲沃县二〇二一年社会保险基金预算收入表</t>
  </si>
  <si>
    <t>表十三</t>
  </si>
  <si>
    <t>2022年预算收入数</t>
  </si>
  <si>
    <t>其中：财政补贴收入</t>
  </si>
  <si>
    <t>1.企业职工基本养老保险基金</t>
  </si>
  <si>
    <t>省级统筹</t>
  </si>
  <si>
    <t>2.机关事业单位基本养老保险基金</t>
  </si>
  <si>
    <t>3.城乡居民基本养老保险基金</t>
  </si>
  <si>
    <t>4.城乡居民医疗保险基金</t>
  </si>
  <si>
    <t>市级统筹</t>
  </si>
  <si>
    <t>5.工伤保险基金</t>
  </si>
  <si>
    <t>6.失业保险基金</t>
  </si>
  <si>
    <t>7.生育保险基金</t>
  </si>
  <si>
    <t>曲沃县二〇二二年社会保险基金预算支出表</t>
  </si>
  <si>
    <t>2022年预算支出数</t>
  </si>
  <si>
    <t>收支结余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</si>
</sst>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0_ "/>
    <numFmt numFmtId="180" formatCode="#,##0.00;[Red]#,##0.0"/>
  </numFmts>
  <fonts count="58">
    <font>
      <sz val="12"/>
      <name val="宋体"/>
      <family val="0"/>
    </font>
    <font>
      <sz val="18"/>
      <name val="黑体"/>
      <family val="3"/>
    </font>
    <font>
      <b/>
      <sz val="12"/>
      <name val="宋体"/>
      <family val="0"/>
    </font>
    <font>
      <sz val="12"/>
      <name val="仿宋"/>
      <family val="3"/>
    </font>
    <font>
      <sz val="11"/>
      <color indexed="8"/>
      <name val="宋体"/>
      <family val="0"/>
    </font>
    <font>
      <sz val="10"/>
      <name val="Arial"/>
      <family val="2"/>
    </font>
    <font>
      <b/>
      <sz val="24"/>
      <name val="宋体"/>
      <family val="0"/>
    </font>
    <font>
      <b/>
      <sz val="24"/>
      <name val="Arial"/>
      <family val="2"/>
    </font>
    <font>
      <sz val="24"/>
      <name val="宋体"/>
      <family val="0"/>
    </font>
    <font>
      <sz val="24"/>
      <name val="Arial"/>
      <family val="2"/>
    </font>
    <font>
      <sz val="9"/>
      <color indexed="8"/>
      <name val="宋体"/>
      <family val="0"/>
    </font>
    <font>
      <b/>
      <sz val="11"/>
      <color indexed="8"/>
      <name val="宋体"/>
      <family val="0"/>
    </font>
    <font>
      <sz val="10"/>
      <name val="宋体"/>
      <family val="0"/>
    </font>
    <font>
      <sz val="8"/>
      <name val="宋体"/>
      <family val="0"/>
    </font>
    <font>
      <sz val="12"/>
      <name val="黑体"/>
      <family val="3"/>
    </font>
    <font>
      <b/>
      <sz val="11"/>
      <name val="宋体"/>
      <family val="0"/>
    </font>
    <font>
      <sz val="11"/>
      <name val="宋体"/>
      <family val="0"/>
    </font>
    <font>
      <b/>
      <sz val="12"/>
      <color indexed="8"/>
      <name val="宋体"/>
      <family val="0"/>
    </font>
    <font>
      <sz val="12"/>
      <color indexed="8"/>
      <name val="宋体"/>
      <family val="0"/>
    </font>
    <font>
      <b/>
      <sz val="10"/>
      <color indexed="8"/>
      <name val="宋体"/>
      <family val="0"/>
    </font>
    <font>
      <sz val="10"/>
      <color indexed="8"/>
      <name val="宋体"/>
      <family val="0"/>
    </font>
    <font>
      <sz val="11"/>
      <color indexed="9"/>
      <name val="宋体"/>
      <family val="0"/>
    </font>
    <font>
      <i/>
      <sz val="11"/>
      <color indexed="23"/>
      <name val="宋体"/>
      <family val="0"/>
    </font>
    <font>
      <sz val="11"/>
      <color indexed="16"/>
      <name val="宋体"/>
      <family val="0"/>
    </font>
    <font>
      <b/>
      <sz val="11"/>
      <color indexed="62"/>
      <name val="宋体"/>
      <family val="0"/>
    </font>
    <font>
      <b/>
      <sz val="11"/>
      <color indexed="9"/>
      <name val="宋体"/>
      <family val="0"/>
    </font>
    <font>
      <b/>
      <sz val="18"/>
      <color indexed="62"/>
      <name val="宋体"/>
      <family val="0"/>
    </font>
    <font>
      <sz val="11"/>
      <color indexed="62"/>
      <name val="宋体"/>
      <family val="0"/>
    </font>
    <font>
      <b/>
      <sz val="11"/>
      <color indexed="63"/>
      <name val="宋体"/>
      <family val="0"/>
    </font>
    <font>
      <b/>
      <sz val="15"/>
      <color indexed="62"/>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sz val="11"/>
      <color indexed="19"/>
      <name val="宋体"/>
      <family val="0"/>
    </font>
    <font>
      <b/>
      <sz val="13"/>
      <color indexed="62"/>
      <name val="宋体"/>
      <family val="0"/>
    </font>
    <font>
      <sz val="11"/>
      <color indexed="5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top style="thin"/>
      <bottom style="thin"/>
    </border>
    <border>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color indexed="8"/>
      </right>
      <top style="thin">
        <color indexed="8"/>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23"/>
      </right>
      <top style="thin">
        <color indexed="23"/>
      </top>
      <bottom style="thin">
        <color indexed="8"/>
      </bottom>
    </border>
    <border>
      <left style="thin">
        <color indexed="8"/>
      </left>
      <right style="thin">
        <color indexed="23"/>
      </right>
      <top style="thin">
        <color indexed="8"/>
      </top>
      <bottom style="thin">
        <color indexed="23"/>
      </bottom>
    </border>
    <border>
      <left style="thin">
        <color indexed="23"/>
      </left>
      <right style="thin">
        <color indexed="23"/>
      </right>
      <top style="thin">
        <color indexed="23"/>
      </top>
      <bottom style="thin">
        <color indexed="8"/>
      </bottom>
    </border>
    <border>
      <left style="thin">
        <color indexed="23"/>
      </left>
      <right style="thin">
        <color indexed="23"/>
      </right>
      <top style="thin">
        <color indexed="8"/>
      </top>
      <bottom style="thin">
        <color indexed="8"/>
      </bottom>
    </border>
    <border>
      <left style="thin">
        <color indexed="23"/>
      </left>
      <right style="thin">
        <color indexed="23"/>
      </right>
      <top style="thin">
        <color indexed="8"/>
      </top>
      <bottom style="thin">
        <color indexed="23"/>
      </bottom>
    </border>
    <border>
      <left style="thin">
        <color indexed="23"/>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8"/>
      </right>
      <top style="thin">
        <color indexed="8"/>
      </top>
      <bottom style="thin">
        <color indexed="8"/>
      </bottom>
    </border>
    <border>
      <left style="thin">
        <color indexed="8"/>
      </left>
      <right style="thin">
        <color indexed="8"/>
      </right>
      <top style="thin">
        <color indexed="23"/>
      </top>
      <bottom style="thin">
        <color indexed="23"/>
      </bottom>
    </border>
    <border>
      <left style="thin">
        <color indexed="8"/>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23"/>
      </left>
      <right/>
      <top style="thin">
        <color indexed="23"/>
      </top>
      <bottom style="thin">
        <color indexed="2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32">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left" vertical="center"/>
    </xf>
    <xf numFmtId="176" fontId="0" fillId="0" borderId="12" xfId="0" applyNumberFormat="1" applyFont="1" applyBorder="1" applyAlignment="1">
      <alignment horizontal="right" vertical="center"/>
    </xf>
    <xf numFmtId="176" fontId="0" fillId="0" borderId="11" xfId="0" applyNumberFormat="1" applyFont="1" applyBorder="1" applyAlignment="1">
      <alignment horizontal="right" vertical="center"/>
    </xf>
    <xf numFmtId="177" fontId="0" fillId="0" borderId="11" xfId="0" applyNumberFormat="1" applyFont="1" applyBorder="1" applyAlignment="1">
      <alignment horizontal="center" vertical="center"/>
    </xf>
    <xf numFmtId="0" fontId="0" fillId="0" borderId="13" xfId="0" applyBorder="1" applyAlignment="1">
      <alignment horizontal="left" vertical="center"/>
    </xf>
    <xf numFmtId="176" fontId="0" fillId="0" borderId="14" xfId="0" applyNumberFormat="1" applyFont="1" applyBorder="1" applyAlignment="1">
      <alignment horizontal="right" vertical="center"/>
    </xf>
    <xf numFmtId="177" fontId="0" fillId="0" borderId="15" xfId="0" applyNumberFormat="1" applyFont="1" applyBorder="1" applyAlignment="1">
      <alignment horizontal="right" vertical="center"/>
    </xf>
    <xf numFmtId="0" fontId="0" fillId="0" borderId="10" xfId="0" applyBorder="1" applyAlignment="1">
      <alignment horizontal="left" vertical="center"/>
    </xf>
    <xf numFmtId="176" fontId="3" fillId="0" borderId="11" xfId="0" applyNumberFormat="1" applyFont="1" applyBorder="1" applyAlignment="1">
      <alignment horizontal="right" vertical="center"/>
    </xf>
    <xf numFmtId="177" fontId="0" fillId="0" borderId="11" xfId="0" applyNumberFormat="1" applyFont="1" applyBorder="1" applyAlignment="1">
      <alignment horizontal="right" vertical="center"/>
    </xf>
    <xf numFmtId="0" fontId="0" fillId="0" borderId="10" xfId="0" applyBorder="1" applyAlignment="1">
      <alignment horizontal="center" vertical="center"/>
    </xf>
    <xf numFmtId="0" fontId="38" fillId="0" borderId="11" xfId="0" applyFont="1" applyFill="1" applyBorder="1" applyAlignment="1">
      <alignment vertical="center"/>
    </xf>
    <xf numFmtId="0" fontId="5" fillId="0" borderId="0" xfId="0" applyFont="1" applyFill="1" applyAlignment="1">
      <alignment/>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4" fillId="33" borderId="16" xfId="0" applyFont="1" applyFill="1" applyBorder="1" applyAlignment="1">
      <alignment horizontal="center" vertical="center" wrapText="1"/>
    </xf>
    <xf numFmtId="0" fontId="10" fillId="33" borderId="17" xfId="0" applyFont="1" applyFill="1" applyBorder="1" applyAlignment="1">
      <alignment vertical="center"/>
    </xf>
    <xf numFmtId="0" fontId="10" fillId="33" borderId="18" xfId="0" applyFont="1" applyFill="1" applyBorder="1" applyAlignment="1">
      <alignment vertical="center"/>
    </xf>
    <xf numFmtId="0" fontId="10" fillId="33" borderId="19" xfId="0" applyFont="1" applyFill="1" applyBorder="1" applyAlignment="1">
      <alignment vertical="center"/>
    </xf>
    <xf numFmtId="0" fontId="10" fillId="33" borderId="20" xfId="0" applyFont="1" applyFill="1" applyBorder="1" applyAlignment="1">
      <alignment vertical="center"/>
    </xf>
    <xf numFmtId="0" fontId="10" fillId="33" borderId="21" xfId="0" applyFont="1" applyFill="1" applyBorder="1" applyAlignment="1">
      <alignment vertical="center"/>
    </xf>
    <xf numFmtId="0" fontId="4" fillId="33" borderId="16" xfId="0" applyFont="1" applyFill="1" applyBorder="1" applyAlignment="1">
      <alignment horizontal="left" vertical="center"/>
    </xf>
    <xf numFmtId="0" fontId="4" fillId="33" borderId="16" xfId="0" applyFont="1" applyFill="1" applyBorder="1" applyAlignment="1">
      <alignment horizontal="center" vertical="center"/>
    </xf>
    <xf numFmtId="178" fontId="4" fillId="33" borderId="22" xfId="0" applyNumberFormat="1" applyFont="1" applyFill="1" applyBorder="1" applyAlignment="1">
      <alignment horizontal="right" vertical="center"/>
    </xf>
    <xf numFmtId="178" fontId="4" fillId="33" borderId="16" xfId="0" applyNumberFormat="1" applyFont="1" applyFill="1" applyBorder="1" applyAlignment="1">
      <alignment horizontal="right" vertical="center"/>
    </xf>
    <xf numFmtId="178" fontId="4" fillId="33" borderId="23" xfId="0" applyNumberFormat="1" applyFont="1" applyFill="1" applyBorder="1" applyAlignment="1">
      <alignment horizontal="right" vertical="center"/>
    </xf>
    <xf numFmtId="0" fontId="11" fillId="33" borderId="16" xfId="0" applyFont="1" applyFill="1" applyBorder="1" applyAlignment="1">
      <alignment horizontal="justify" vertical="center"/>
    </xf>
    <xf numFmtId="176" fontId="4" fillId="33" borderId="16" xfId="0" applyNumberFormat="1" applyFont="1" applyFill="1" applyBorder="1" applyAlignment="1">
      <alignment horizontal="right" vertical="center"/>
    </xf>
    <xf numFmtId="176" fontId="4" fillId="33" borderId="23" xfId="0" applyNumberFormat="1" applyFont="1" applyFill="1" applyBorder="1" applyAlignment="1">
      <alignment horizontal="right" vertical="center"/>
    </xf>
    <xf numFmtId="0" fontId="10" fillId="33" borderId="22" xfId="0" applyFont="1" applyFill="1" applyBorder="1" applyAlignment="1">
      <alignment vertical="center"/>
    </xf>
    <xf numFmtId="0" fontId="10" fillId="33" borderId="24" xfId="0" applyFont="1" applyFill="1" applyBorder="1" applyAlignment="1">
      <alignment vertical="center"/>
    </xf>
    <xf numFmtId="178" fontId="4" fillId="33" borderId="25" xfId="0"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178" fontId="4" fillId="33" borderId="26" xfId="0" applyNumberFormat="1" applyFont="1" applyFill="1" applyBorder="1" applyAlignment="1">
      <alignment horizontal="right" vertical="center"/>
    </xf>
    <xf numFmtId="178" fontId="4" fillId="33" borderId="27" xfId="0" applyNumberFormat="1" applyFont="1" applyFill="1" applyBorder="1" applyAlignment="1">
      <alignment horizontal="right" vertical="center"/>
    </xf>
    <xf numFmtId="176" fontId="4" fillId="33" borderId="26"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0" fontId="12" fillId="0" borderId="0" xfId="0" applyFont="1" applyFill="1" applyAlignment="1">
      <alignment horizontal="right"/>
    </xf>
    <xf numFmtId="0" fontId="10" fillId="33" borderId="25" xfId="0" applyFont="1" applyFill="1" applyBorder="1" applyAlignment="1">
      <alignment vertical="center"/>
    </xf>
    <xf numFmtId="179" fontId="4" fillId="33" borderId="19" xfId="0" applyNumberFormat="1" applyFont="1" applyFill="1" applyBorder="1" applyAlignment="1">
      <alignment horizontal="right" vertical="center"/>
    </xf>
    <xf numFmtId="179" fontId="4" fillId="33" borderId="26" xfId="0" applyNumberFormat="1" applyFont="1" applyFill="1" applyBorder="1" applyAlignment="1">
      <alignment horizontal="right" vertical="center"/>
    </xf>
    <xf numFmtId="0" fontId="10" fillId="33" borderId="28" xfId="0" applyFont="1" applyFill="1" applyBorder="1" applyAlignment="1">
      <alignment vertical="center"/>
    </xf>
    <xf numFmtId="0" fontId="10" fillId="33" borderId="29" xfId="0" applyFont="1" applyFill="1" applyBorder="1" applyAlignment="1">
      <alignment vertical="center"/>
    </xf>
    <xf numFmtId="0" fontId="10" fillId="33" borderId="30" xfId="0" applyFont="1" applyFill="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horizontal="left" vertical="center"/>
    </xf>
    <xf numFmtId="0" fontId="0" fillId="0" borderId="11" xfId="0" applyFont="1" applyBorder="1" applyAlignment="1">
      <alignment horizontal="right" vertical="center"/>
    </xf>
    <xf numFmtId="0" fontId="13" fillId="0" borderId="11" xfId="0" applyFont="1" applyBorder="1" applyAlignment="1">
      <alignment horizontal="left" vertical="center" wrapText="1"/>
    </xf>
    <xf numFmtId="0" fontId="0" fillId="0" borderId="11" xfId="0" applyFont="1" applyBorder="1" applyAlignment="1">
      <alignment horizontal="left" vertical="center"/>
    </xf>
    <xf numFmtId="0" fontId="2" fillId="0" borderId="11" xfId="0" applyFont="1" applyFill="1" applyBorder="1" applyAlignment="1">
      <alignment horizontal="center" vertical="center"/>
    </xf>
    <xf numFmtId="0" fontId="0" fillId="0" borderId="11" xfId="0" applyFill="1" applyBorder="1" applyAlignment="1">
      <alignment vertical="center"/>
    </xf>
    <xf numFmtId="177" fontId="0" fillId="0" borderId="11" xfId="0" applyNumberFormat="1" applyFill="1" applyBorder="1" applyAlignment="1">
      <alignment vertical="center"/>
    </xf>
    <xf numFmtId="0" fontId="4" fillId="34" borderId="16" xfId="0" applyNumberFormat="1" applyFont="1" applyFill="1" applyBorder="1" applyAlignment="1">
      <alignment vertical="center"/>
    </xf>
    <xf numFmtId="0" fontId="4" fillId="0" borderId="16" xfId="0" applyFont="1" applyFill="1" applyBorder="1" applyAlignment="1">
      <alignment horizontal="left" vertical="center"/>
    </xf>
    <xf numFmtId="176" fontId="4" fillId="0" borderId="27" xfId="0" applyNumberFormat="1" applyFont="1" applyFill="1" applyBorder="1" applyAlignment="1">
      <alignment horizontal="right" vertical="center"/>
    </xf>
    <xf numFmtId="0" fontId="4" fillId="35" borderId="16" xfId="0" applyNumberFormat="1" applyFont="1" applyFill="1" applyBorder="1" applyAlignment="1">
      <alignment vertical="center"/>
    </xf>
    <xf numFmtId="0" fontId="4" fillId="33" borderId="16" xfId="0" applyNumberFormat="1" applyFont="1" applyFill="1" applyBorder="1" applyAlignment="1">
      <alignment vertical="center"/>
    </xf>
    <xf numFmtId="176" fontId="4" fillId="0" borderId="26"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1" xfId="0" applyFont="1"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2" fillId="0" borderId="11" xfId="0" applyFont="1" applyFill="1" applyBorder="1" applyAlignment="1">
      <alignment horizontal="left" vertical="center"/>
    </xf>
    <xf numFmtId="0" fontId="0" fillId="0" borderId="11" xfId="0" applyFill="1" applyBorder="1" applyAlignment="1">
      <alignment horizontal="right" vertical="center"/>
    </xf>
    <xf numFmtId="0" fontId="2" fillId="0" borderId="11" xfId="0" applyFont="1" applyFill="1" applyBorder="1" applyAlignment="1">
      <alignment horizontal="center" vertical="center"/>
    </xf>
    <xf numFmtId="177" fontId="0" fillId="0" borderId="0" xfId="0" applyNumberFormat="1" applyFont="1" applyBorder="1" applyAlignment="1">
      <alignment horizontal="right" vertical="center"/>
    </xf>
    <xf numFmtId="0" fontId="1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15" fillId="0" borderId="11" xfId="0" applyFont="1" applyFill="1" applyBorder="1" applyAlignment="1" applyProtection="1">
      <alignment horizontal="left" vertical="center"/>
      <protection locked="0"/>
    </xf>
    <xf numFmtId="0" fontId="16" fillId="0" borderId="11" xfId="0" applyFont="1" applyFill="1" applyBorder="1" applyAlignment="1" applyProtection="1">
      <alignment vertical="center"/>
      <protection hidden="1"/>
    </xf>
    <xf numFmtId="1" fontId="16" fillId="0" borderId="11" xfId="0" applyNumberFormat="1" applyFont="1" applyFill="1" applyBorder="1" applyAlignment="1" applyProtection="1">
      <alignment vertical="center"/>
      <protection hidden="1"/>
    </xf>
    <xf numFmtId="1" fontId="15" fillId="0" borderId="11" xfId="0" applyNumberFormat="1" applyFont="1" applyFill="1" applyBorder="1" applyAlignment="1" applyProtection="1">
      <alignment vertical="center"/>
      <protection locked="0"/>
    </xf>
    <xf numFmtId="1" fontId="16" fillId="0" borderId="11" xfId="0" applyNumberFormat="1" applyFont="1" applyFill="1" applyBorder="1" applyAlignment="1" applyProtection="1">
      <alignment horizontal="left" vertical="center"/>
      <protection locked="0"/>
    </xf>
    <xf numFmtId="0" fontId="16" fillId="0" borderId="11" xfId="0" applyFont="1" applyFill="1" applyBorder="1" applyAlignment="1" applyProtection="1">
      <alignment vertical="center"/>
      <protection locked="0"/>
    </xf>
    <xf numFmtId="1" fontId="16" fillId="0" borderId="11" xfId="0" applyNumberFormat="1" applyFont="1" applyFill="1" applyBorder="1" applyAlignment="1" applyProtection="1">
      <alignment vertical="center"/>
      <protection locked="0"/>
    </xf>
    <xf numFmtId="0" fontId="16" fillId="0" borderId="11" xfId="0" applyNumberFormat="1" applyFont="1" applyFill="1" applyBorder="1" applyAlignment="1" applyProtection="1">
      <alignment vertical="center"/>
      <protection locked="0"/>
    </xf>
    <xf numFmtId="3" fontId="16" fillId="0" borderId="11" xfId="0" applyNumberFormat="1" applyFont="1" applyFill="1" applyBorder="1" applyAlignment="1" applyProtection="1">
      <alignment vertical="center"/>
      <protection locked="0"/>
    </xf>
    <xf numFmtId="0" fontId="16" fillId="0" borderId="11" xfId="0" applyFont="1" applyBorder="1" applyAlignment="1" applyProtection="1">
      <alignment vertical="center"/>
      <protection locked="0"/>
    </xf>
    <xf numFmtId="0" fontId="15" fillId="0" borderId="11" xfId="0" applyFont="1" applyFill="1" applyBorder="1" applyAlignment="1" applyProtection="1">
      <alignment horizontal="center" vertical="center"/>
      <protection locked="0"/>
    </xf>
    <xf numFmtId="0" fontId="38" fillId="36" borderId="11" xfId="0" applyFont="1" applyFill="1" applyBorder="1" applyAlignment="1">
      <alignment vertical="center"/>
    </xf>
    <xf numFmtId="0" fontId="57" fillId="36" borderId="11" xfId="0" applyFont="1" applyFill="1" applyBorder="1" applyAlignment="1">
      <alignment vertical="center"/>
    </xf>
    <xf numFmtId="0" fontId="57" fillId="0" borderId="11" xfId="0" applyFont="1" applyFill="1" applyBorder="1" applyAlignment="1">
      <alignment vertical="center"/>
    </xf>
    <xf numFmtId="0" fontId="57" fillId="37" borderId="11" xfId="0" applyFont="1" applyFill="1" applyBorder="1" applyAlignment="1">
      <alignment vertical="center"/>
    </xf>
    <xf numFmtId="0" fontId="12" fillId="0" borderId="0" xfId="0" applyFont="1" applyAlignment="1">
      <alignment horizontal="right" vertical="center"/>
    </xf>
    <xf numFmtId="0" fontId="17" fillId="0" borderId="26" xfId="0" applyNumberFormat="1" applyFont="1" applyFill="1" applyBorder="1" applyAlignment="1" applyProtection="1">
      <alignment horizontal="center" vertical="center"/>
      <protection/>
    </xf>
    <xf numFmtId="0" fontId="18" fillId="0" borderId="31" xfId="0" applyNumberFormat="1" applyFont="1" applyFill="1" applyBorder="1" applyAlignment="1" applyProtection="1">
      <alignment horizontal="center" vertical="center"/>
      <protection/>
    </xf>
    <xf numFmtId="0" fontId="18" fillId="0" borderId="32" xfId="0" applyNumberFormat="1" applyFont="1" applyFill="1" applyBorder="1" applyAlignment="1" applyProtection="1">
      <alignment horizontal="center" vertical="center"/>
      <protection/>
    </xf>
    <xf numFmtId="177" fontId="18" fillId="0" borderId="26" xfId="0" applyNumberFormat="1" applyFont="1" applyFill="1" applyBorder="1" applyAlignment="1" applyProtection="1">
      <alignment horizontal="right" vertical="center"/>
      <protection/>
    </xf>
    <xf numFmtId="0" fontId="19" fillId="0" borderId="26" xfId="0" applyNumberFormat="1" applyFont="1" applyFill="1" applyBorder="1" applyAlignment="1" applyProtection="1">
      <alignment horizontal="left" vertical="center"/>
      <protection/>
    </xf>
    <xf numFmtId="180" fontId="19" fillId="0" borderId="26" xfId="0" applyNumberFormat="1" applyFont="1" applyFill="1" applyBorder="1" applyAlignment="1" applyProtection="1">
      <alignment horizontal="right" vertical="center"/>
      <protection/>
    </xf>
    <xf numFmtId="0" fontId="20" fillId="0" borderId="26" xfId="0" applyNumberFormat="1" applyFont="1" applyFill="1" applyBorder="1" applyAlignment="1" applyProtection="1">
      <alignment horizontal="left" vertical="center"/>
      <protection/>
    </xf>
    <xf numFmtId="180" fontId="20" fillId="0" borderId="26" xfId="0" applyNumberFormat="1" applyFont="1" applyFill="1" applyBorder="1" applyAlignment="1" applyProtection="1">
      <alignment horizontal="right" vertical="center"/>
      <protection/>
    </xf>
    <xf numFmtId="0" fontId="20" fillId="0" borderId="33" xfId="0" applyNumberFormat="1" applyFont="1" applyFill="1" applyBorder="1" applyAlignment="1" applyProtection="1">
      <alignment horizontal="left" vertical="center"/>
      <protection/>
    </xf>
    <xf numFmtId="180" fontId="20" fillId="0" borderId="33"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right" vertical="center"/>
    </xf>
    <xf numFmtId="0" fontId="2" fillId="0" borderId="11" xfId="0" applyFont="1" applyFill="1" applyBorder="1" applyAlignment="1">
      <alignment horizontal="center" vertical="center" wrapText="1"/>
    </xf>
    <xf numFmtId="0" fontId="0" fillId="0" borderId="11" xfId="0" applyFont="1" applyFill="1" applyBorder="1" applyAlignment="1">
      <alignment horizontal="right" vertical="center"/>
    </xf>
    <xf numFmtId="177" fontId="0" fillId="0" borderId="11" xfId="0" applyNumberFormat="1" applyFont="1" applyFill="1" applyBorder="1" applyAlignment="1">
      <alignment horizontal="right" vertical="center"/>
    </xf>
    <xf numFmtId="0" fontId="0" fillId="0" borderId="11" xfId="0" applyFont="1" applyFill="1" applyBorder="1" applyAlignment="1">
      <alignment horizontal="right" vertical="center"/>
    </xf>
    <xf numFmtId="0" fontId="0" fillId="37" borderId="11" xfId="0" applyFont="1" applyFill="1" applyBorder="1" applyAlignment="1">
      <alignment horizontal="right" vertical="center"/>
    </xf>
    <xf numFmtId="0" fontId="4" fillId="34" borderId="34" xfId="0" applyNumberFormat="1" applyFont="1" applyFill="1" applyBorder="1" applyAlignment="1">
      <alignment vertical="center"/>
    </xf>
    <xf numFmtId="0" fontId="4" fillId="0" borderId="11" xfId="0" applyFont="1" applyFill="1" applyBorder="1" applyAlignment="1">
      <alignment horizontal="left" vertical="center"/>
    </xf>
    <xf numFmtId="176" fontId="4" fillId="0" borderId="11" xfId="0" applyNumberFormat="1" applyFont="1" applyFill="1" applyBorder="1" applyAlignment="1">
      <alignment horizontal="right" vertical="center"/>
    </xf>
    <xf numFmtId="0" fontId="0" fillId="0" borderId="11" xfId="0" applyFont="1" applyFill="1" applyBorder="1" applyAlignment="1">
      <alignment vertical="center"/>
    </xf>
    <xf numFmtId="0" fontId="0" fillId="37" borderId="0" xfId="0" applyFill="1" applyAlignment="1">
      <alignment vertical="center"/>
    </xf>
    <xf numFmtId="0" fontId="4" fillId="35" borderId="34" xfId="0" applyNumberFormat="1" applyFont="1" applyFill="1" applyBorder="1" applyAlignment="1">
      <alignment vertical="center"/>
    </xf>
    <xf numFmtId="0" fontId="4" fillId="33" borderId="34" xfId="0" applyNumberFormat="1"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xf>
    <xf numFmtId="0" fontId="0" fillId="0" borderId="11" xfId="0"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常规_03曲沃县"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workbookViewId="0" topLeftCell="A1">
      <selection activeCell="A1" sqref="A1:E1"/>
    </sheetView>
  </sheetViews>
  <sheetFormatPr defaultColWidth="9.00390625" defaultRowHeight="14.25"/>
  <cols>
    <col min="1" max="1" width="37.625" style="0" customWidth="1"/>
    <col min="2" max="4" width="18.25390625" style="0" customWidth="1"/>
    <col min="5" max="5" width="28.875" style="0" customWidth="1"/>
  </cols>
  <sheetData>
    <row r="1" spans="1:5" ht="49.5" customHeight="1">
      <c r="A1" s="2" t="s">
        <v>0</v>
      </c>
      <c r="B1" s="2"/>
      <c r="C1" s="2"/>
      <c r="D1" s="2"/>
      <c r="E1" s="2"/>
    </row>
    <row r="2" spans="1:5" ht="21" customHeight="1">
      <c r="A2" s="54" t="s">
        <v>1</v>
      </c>
      <c r="B2" s="55"/>
      <c r="C2" s="55"/>
      <c r="D2" s="3"/>
      <c r="E2" s="3" t="s">
        <v>2</v>
      </c>
    </row>
    <row r="3" spans="1:5" ht="39.75" customHeight="1">
      <c r="A3" s="5" t="s">
        <v>3</v>
      </c>
      <c r="B3" s="5" t="s">
        <v>4</v>
      </c>
      <c r="C3" s="5" t="s">
        <v>5</v>
      </c>
      <c r="D3" s="5" t="s">
        <v>6</v>
      </c>
      <c r="E3" s="57" t="s">
        <v>7</v>
      </c>
    </row>
    <row r="4" spans="1:5" ht="13.5" customHeight="1">
      <c r="A4" s="56" t="s">
        <v>8</v>
      </c>
      <c r="B4" s="73">
        <f>SUM(B5+B19)</f>
        <v>56581</v>
      </c>
      <c r="C4" s="59">
        <f>C5+C19</f>
        <v>62240</v>
      </c>
      <c r="D4" s="9">
        <f aca="true" t="shared" si="0" ref="D4:D15">C4/B4*100</f>
        <v>110.00159063996749</v>
      </c>
      <c r="E4" s="72"/>
    </row>
    <row r="5" spans="1:5" ht="13.5" customHeight="1">
      <c r="A5" s="61" t="s">
        <v>9</v>
      </c>
      <c r="B5" s="73">
        <f>SUM(B6:B18)</f>
        <v>43263</v>
      </c>
      <c r="C5" s="73">
        <f>SUM(C6:C18)</f>
        <v>51240</v>
      </c>
      <c r="D5" s="9">
        <f t="shared" si="0"/>
        <v>118.43838846127174</v>
      </c>
      <c r="E5" s="72"/>
    </row>
    <row r="6" spans="1:5" ht="13.5" customHeight="1">
      <c r="A6" s="61" t="s">
        <v>10</v>
      </c>
      <c r="B6" s="73">
        <v>18655</v>
      </c>
      <c r="C6" s="73">
        <v>24615</v>
      </c>
      <c r="D6" s="9">
        <f t="shared" si="0"/>
        <v>131.94853926561242</v>
      </c>
      <c r="E6" s="72"/>
    </row>
    <row r="7" spans="1:5" ht="13.5" customHeight="1">
      <c r="A7" s="61" t="s">
        <v>11</v>
      </c>
      <c r="B7" s="73">
        <v>4901</v>
      </c>
      <c r="C7" s="73">
        <v>5195</v>
      </c>
      <c r="D7" s="9">
        <f t="shared" si="0"/>
        <v>105.99877576004897</v>
      </c>
      <c r="E7" s="72"/>
    </row>
    <row r="8" spans="1:5" ht="13.5" customHeight="1">
      <c r="A8" s="61" t="s">
        <v>12</v>
      </c>
      <c r="B8" s="73">
        <v>722</v>
      </c>
      <c r="C8" s="73">
        <v>773</v>
      </c>
      <c r="D8" s="9">
        <f t="shared" si="0"/>
        <v>107.06371191135734</v>
      </c>
      <c r="E8" s="72"/>
    </row>
    <row r="9" spans="1:5" ht="13.5" customHeight="1">
      <c r="A9" s="61" t="s">
        <v>13</v>
      </c>
      <c r="B9" s="73">
        <v>792</v>
      </c>
      <c r="C9" s="73">
        <v>839</v>
      </c>
      <c r="D9" s="9">
        <f t="shared" si="0"/>
        <v>105.93434343434342</v>
      </c>
      <c r="E9" s="72"/>
    </row>
    <row r="10" spans="1:5" ht="13.5" customHeight="1">
      <c r="A10" s="61" t="s">
        <v>14</v>
      </c>
      <c r="B10" s="73">
        <v>5113</v>
      </c>
      <c r="C10" s="73">
        <v>5452</v>
      </c>
      <c r="D10" s="9">
        <f t="shared" si="0"/>
        <v>106.63015841971446</v>
      </c>
      <c r="E10" s="72"/>
    </row>
    <row r="11" spans="1:5" ht="13.5" customHeight="1">
      <c r="A11" s="61" t="s">
        <v>15</v>
      </c>
      <c r="B11" s="73">
        <v>1452</v>
      </c>
      <c r="C11" s="73">
        <v>1540</v>
      </c>
      <c r="D11" s="9">
        <f t="shared" si="0"/>
        <v>106.06060606060606</v>
      </c>
      <c r="E11" s="72"/>
    </row>
    <row r="12" spans="1:5" ht="13.5" customHeight="1">
      <c r="A12" s="61" t="s">
        <v>16</v>
      </c>
      <c r="B12" s="73">
        <v>4499</v>
      </c>
      <c r="C12" s="73">
        <v>4768</v>
      </c>
      <c r="D12" s="9">
        <f t="shared" si="0"/>
        <v>105.97910646810402</v>
      </c>
      <c r="E12" s="72"/>
    </row>
    <row r="13" spans="1:5" ht="13.5" customHeight="1">
      <c r="A13" s="61" t="s">
        <v>17</v>
      </c>
      <c r="B13" s="73">
        <v>1935</v>
      </c>
      <c r="C13" s="73">
        <v>2051</v>
      </c>
      <c r="D13" s="9">
        <f t="shared" si="0"/>
        <v>105.99483204134368</v>
      </c>
      <c r="E13" s="72"/>
    </row>
    <row r="14" spans="1:5" ht="13.5" customHeight="1">
      <c r="A14" s="61" t="s">
        <v>18</v>
      </c>
      <c r="B14" s="73">
        <v>869</v>
      </c>
      <c r="C14" s="73">
        <v>921</v>
      </c>
      <c r="D14" s="9">
        <f t="shared" si="0"/>
        <v>105.98388952819333</v>
      </c>
      <c r="E14" s="72"/>
    </row>
    <row r="15" spans="1:5" ht="13.5" customHeight="1">
      <c r="A15" s="61" t="s">
        <v>19</v>
      </c>
      <c r="B15" s="73">
        <v>609</v>
      </c>
      <c r="C15" s="73">
        <v>646</v>
      </c>
      <c r="D15" s="9">
        <f t="shared" si="0"/>
        <v>106.07553366174056</v>
      </c>
      <c r="E15" s="72"/>
    </row>
    <row r="16" spans="1:5" ht="13.5" customHeight="1">
      <c r="A16" s="61" t="s">
        <v>20</v>
      </c>
      <c r="B16" s="73"/>
      <c r="C16" s="73">
        <v>500</v>
      </c>
      <c r="D16" s="9"/>
      <c r="E16" s="72"/>
    </row>
    <row r="17" spans="1:5" ht="13.5" customHeight="1">
      <c r="A17" s="61" t="s">
        <v>21</v>
      </c>
      <c r="B17" s="73">
        <v>1909</v>
      </c>
      <c r="C17" s="73">
        <v>2024</v>
      </c>
      <c r="D17" s="9">
        <f aca="true" t="shared" si="1" ref="D17:D22">C17/B17*100</f>
        <v>106.02409638554218</v>
      </c>
      <c r="E17" s="72"/>
    </row>
    <row r="18" spans="1:5" ht="13.5" customHeight="1">
      <c r="A18" s="61" t="s">
        <v>22</v>
      </c>
      <c r="B18" s="73">
        <v>1807</v>
      </c>
      <c r="C18" s="73">
        <v>1916</v>
      </c>
      <c r="D18" s="9">
        <f t="shared" si="1"/>
        <v>106.03209739900387</v>
      </c>
      <c r="E18" s="72"/>
    </row>
    <row r="19" spans="1:5" ht="13.5" customHeight="1">
      <c r="A19" s="61" t="s">
        <v>23</v>
      </c>
      <c r="B19" s="73">
        <f>SUM(B20:B25)</f>
        <v>13318</v>
      </c>
      <c r="C19" s="73">
        <f>SUM(C20:C25)</f>
        <v>11000</v>
      </c>
      <c r="D19" s="9">
        <f t="shared" si="1"/>
        <v>82.59498423186665</v>
      </c>
      <c r="E19" s="72"/>
    </row>
    <row r="20" spans="1:5" ht="13.5" customHeight="1">
      <c r="A20" s="61" t="s">
        <v>24</v>
      </c>
      <c r="B20" s="73">
        <v>8776</v>
      </c>
      <c r="C20" s="73">
        <v>6600</v>
      </c>
      <c r="D20" s="9">
        <f t="shared" si="1"/>
        <v>75.20510483135826</v>
      </c>
      <c r="E20" s="72"/>
    </row>
    <row r="21" spans="1:5" ht="13.5" customHeight="1">
      <c r="A21" s="61" t="s">
        <v>25</v>
      </c>
      <c r="B21" s="73">
        <v>744</v>
      </c>
      <c r="C21" s="73">
        <v>1000</v>
      </c>
      <c r="D21" s="9">
        <f t="shared" si="1"/>
        <v>134.40860215053763</v>
      </c>
      <c r="E21" s="72"/>
    </row>
    <row r="22" spans="1:5" ht="13.5" customHeight="1">
      <c r="A22" s="61" t="s">
        <v>26</v>
      </c>
      <c r="B22" s="73">
        <v>3391</v>
      </c>
      <c r="C22" s="73">
        <v>3000</v>
      </c>
      <c r="D22" s="9">
        <f t="shared" si="1"/>
        <v>88.46947803007961</v>
      </c>
      <c r="E22" s="72"/>
    </row>
    <row r="23" spans="1:5" ht="13.5" customHeight="1">
      <c r="A23" s="61" t="s">
        <v>27</v>
      </c>
      <c r="B23" s="73">
        <v>0</v>
      </c>
      <c r="C23" s="73"/>
      <c r="D23" s="9"/>
      <c r="E23" s="72"/>
    </row>
    <row r="24" spans="1:5" ht="13.5" customHeight="1">
      <c r="A24" s="61" t="s">
        <v>28</v>
      </c>
      <c r="B24" s="73">
        <v>337</v>
      </c>
      <c r="C24" s="73">
        <v>400</v>
      </c>
      <c r="D24" s="9">
        <f>C24/B24*100</f>
        <v>118.69436201780414</v>
      </c>
      <c r="E24" s="72"/>
    </row>
    <row r="25" spans="1:5" ht="13.5" customHeight="1">
      <c r="A25" s="131" t="s">
        <v>29</v>
      </c>
      <c r="B25" s="73">
        <v>70</v>
      </c>
      <c r="C25" s="73"/>
      <c r="D25" s="9">
        <f>C25/B25*100</f>
        <v>0</v>
      </c>
      <c r="E25" s="72"/>
    </row>
  </sheetData>
  <sheetProtection/>
  <mergeCells count="1">
    <mergeCell ref="A1:E1"/>
  </mergeCells>
  <printOptions/>
  <pageMargins left="0.7513888888888889" right="0.7513888888888889" top="1" bottom="1" header="0.5" footer="0.5"/>
  <pageSetup horizontalDpi="600" verticalDpi="600" orientation="landscape" paperSize="9"/>
  <headerFooter alignWithMargins="0">
    <oddFooter>&amp;C第 &amp;P+12 页</oddFooter>
  </headerFooter>
</worksheet>
</file>

<file path=xl/worksheets/sheet10.xml><?xml version="1.0" encoding="utf-8"?>
<worksheet xmlns="http://schemas.openxmlformats.org/spreadsheetml/2006/main" xmlns:r="http://schemas.openxmlformats.org/officeDocument/2006/relationships">
  <dimension ref="A1:J58"/>
  <sheetViews>
    <sheetView zoomScaleSheetLayoutView="100" workbookViewId="0" topLeftCell="A31">
      <selection activeCell="I64" sqref="I64"/>
    </sheetView>
  </sheetViews>
  <sheetFormatPr defaultColWidth="8.00390625" defaultRowHeight="14.25"/>
  <cols>
    <col min="1" max="1" width="15.00390625" style="18" customWidth="1"/>
    <col min="2" max="2" width="38.625" style="18" customWidth="1"/>
    <col min="3" max="3" width="5.25390625" style="18" customWidth="1"/>
    <col min="4" max="9" width="15.00390625" style="18" customWidth="1"/>
    <col min="10" max="10" width="10.50390625" style="18" customWidth="1"/>
    <col min="11" max="16384" width="8.00390625" style="18" customWidth="1"/>
  </cols>
  <sheetData>
    <row r="1" spans="1:10" ht="69" customHeight="1">
      <c r="A1" s="19" t="s">
        <v>805</v>
      </c>
      <c r="B1" s="20"/>
      <c r="C1" s="20"/>
      <c r="D1" s="20"/>
      <c r="E1" s="20"/>
      <c r="F1" s="20"/>
      <c r="G1" s="20"/>
      <c r="H1" s="20"/>
      <c r="I1" s="20"/>
      <c r="J1" s="20"/>
    </row>
    <row r="2" spans="1:10" s="18" customFormat="1" ht="14.25" customHeight="1">
      <c r="A2" s="29" t="s">
        <v>406</v>
      </c>
      <c r="B2" s="30" t="s">
        <v>407</v>
      </c>
      <c r="C2" s="30" t="s">
        <v>806</v>
      </c>
      <c r="D2" s="30" t="s">
        <v>807</v>
      </c>
      <c r="E2" s="24"/>
      <c r="F2" s="28"/>
      <c r="G2" s="30" t="s">
        <v>5</v>
      </c>
      <c r="H2" s="24"/>
      <c r="I2" s="28"/>
      <c r="J2" s="23" t="s">
        <v>808</v>
      </c>
    </row>
    <row r="3" spans="1:10" s="18" customFormat="1" ht="14.25" customHeight="1">
      <c r="A3" s="49"/>
      <c r="B3" s="49"/>
      <c r="C3" s="50"/>
      <c r="D3" s="30" t="s">
        <v>809</v>
      </c>
      <c r="E3" s="30" t="s">
        <v>810</v>
      </c>
      <c r="F3" s="30" t="s">
        <v>811</v>
      </c>
      <c r="G3" s="30" t="s">
        <v>809</v>
      </c>
      <c r="H3" s="30" t="s">
        <v>810</v>
      </c>
      <c r="I3" s="30" t="s">
        <v>811</v>
      </c>
      <c r="J3" s="51"/>
    </row>
    <row r="4" spans="1:10" s="18" customFormat="1" ht="14.25" customHeight="1">
      <c r="A4" s="29"/>
      <c r="B4" s="29" t="s">
        <v>812</v>
      </c>
      <c r="C4" s="30"/>
      <c r="D4" s="30" t="s">
        <v>813</v>
      </c>
      <c r="E4" s="30" t="s">
        <v>814</v>
      </c>
      <c r="F4" s="30" t="s">
        <v>815</v>
      </c>
      <c r="G4" s="30" t="s">
        <v>816</v>
      </c>
      <c r="H4" s="30" t="s">
        <v>817</v>
      </c>
      <c r="I4" s="30" t="s">
        <v>818</v>
      </c>
      <c r="J4" s="30" t="s">
        <v>819</v>
      </c>
    </row>
    <row r="5" spans="1:10" s="18" customFormat="1" ht="14.25" customHeight="1">
      <c r="A5" s="29" t="s">
        <v>820</v>
      </c>
      <c r="B5" s="29" t="s">
        <v>821</v>
      </c>
      <c r="C5" s="30" t="s">
        <v>813</v>
      </c>
      <c r="D5" s="32"/>
      <c r="E5" s="32"/>
      <c r="F5" s="32"/>
      <c r="G5" s="39"/>
      <c r="H5" s="40"/>
      <c r="I5" s="40"/>
      <c r="J5" s="47"/>
    </row>
    <row r="6" spans="1:10" s="18" customFormat="1" ht="14.25" customHeight="1">
      <c r="A6" s="29" t="s">
        <v>822</v>
      </c>
      <c r="B6" s="29" t="s">
        <v>823</v>
      </c>
      <c r="C6" s="30" t="s">
        <v>814</v>
      </c>
      <c r="D6" s="32"/>
      <c r="E6" s="32"/>
      <c r="F6" s="32"/>
      <c r="G6" s="42"/>
      <c r="H6" s="41"/>
      <c r="I6" s="41"/>
      <c r="J6" s="48"/>
    </row>
    <row r="7" spans="1:10" s="18" customFormat="1" ht="14.25" customHeight="1">
      <c r="A7" s="29" t="s">
        <v>824</v>
      </c>
      <c r="B7" s="29" t="s">
        <v>825</v>
      </c>
      <c r="C7" s="30" t="s">
        <v>815</v>
      </c>
      <c r="D7" s="32"/>
      <c r="E7" s="32"/>
      <c r="F7" s="32"/>
      <c r="G7" s="42"/>
      <c r="H7" s="41"/>
      <c r="I7" s="41"/>
      <c r="J7" s="48"/>
    </row>
    <row r="8" spans="1:10" s="18" customFormat="1" ht="14.25" customHeight="1">
      <c r="A8" s="29" t="s">
        <v>826</v>
      </c>
      <c r="B8" s="29" t="s">
        <v>827</v>
      </c>
      <c r="C8" s="30" t="s">
        <v>816</v>
      </c>
      <c r="D8" s="32"/>
      <c r="E8" s="32"/>
      <c r="F8" s="32"/>
      <c r="G8" s="42"/>
      <c r="H8" s="41"/>
      <c r="I8" s="41"/>
      <c r="J8" s="48"/>
    </row>
    <row r="9" spans="1:10" s="18" customFormat="1" ht="14.25" customHeight="1">
      <c r="A9" s="29" t="s">
        <v>828</v>
      </c>
      <c r="B9" s="29" t="s">
        <v>829</v>
      </c>
      <c r="C9" s="30" t="s">
        <v>817</v>
      </c>
      <c r="D9" s="32"/>
      <c r="E9" s="32"/>
      <c r="F9" s="32"/>
      <c r="G9" s="42"/>
      <c r="H9" s="41"/>
      <c r="I9" s="41"/>
      <c r="J9" s="48"/>
    </row>
    <row r="10" spans="1:10" s="18" customFormat="1" ht="14.25" customHeight="1">
      <c r="A10" s="29" t="s">
        <v>830</v>
      </c>
      <c r="B10" s="29" t="s">
        <v>831</v>
      </c>
      <c r="C10" s="30" t="s">
        <v>818</v>
      </c>
      <c r="D10" s="32"/>
      <c r="E10" s="32"/>
      <c r="F10" s="32"/>
      <c r="G10" s="42"/>
      <c r="H10" s="41"/>
      <c r="I10" s="41"/>
      <c r="J10" s="48"/>
    </row>
    <row r="11" spans="1:10" s="18" customFormat="1" ht="14.25" customHeight="1">
      <c r="A11" s="29" t="s">
        <v>832</v>
      </c>
      <c r="B11" s="29" t="s">
        <v>833</v>
      </c>
      <c r="C11" s="30" t="s">
        <v>819</v>
      </c>
      <c r="D11" s="32"/>
      <c r="E11" s="32"/>
      <c r="F11" s="32"/>
      <c r="G11" s="42"/>
      <c r="H11" s="41"/>
      <c r="I11" s="41"/>
      <c r="J11" s="48"/>
    </row>
    <row r="12" spans="1:10" s="18" customFormat="1" ht="14.25" customHeight="1">
      <c r="A12" s="29" t="s">
        <v>834</v>
      </c>
      <c r="B12" s="29" t="s">
        <v>835</v>
      </c>
      <c r="C12" s="30" t="s">
        <v>836</v>
      </c>
      <c r="D12" s="32"/>
      <c r="E12" s="32"/>
      <c r="F12" s="32"/>
      <c r="G12" s="42"/>
      <c r="H12" s="41"/>
      <c r="I12" s="41"/>
      <c r="J12" s="48"/>
    </row>
    <row r="13" spans="1:10" s="18" customFormat="1" ht="14.25" customHeight="1">
      <c r="A13" s="29" t="s">
        <v>837</v>
      </c>
      <c r="B13" s="29" t="s">
        <v>838</v>
      </c>
      <c r="C13" s="30" t="s">
        <v>839</v>
      </c>
      <c r="D13" s="32"/>
      <c r="E13" s="32"/>
      <c r="F13" s="32"/>
      <c r="G13" s="42"/>
      <c r="H13" s="41"/>
      <c r="I13" s="41"/>
      <c r="J13" s="48"/>
    </row>
    <row r="14" spans="1:10" s="18" customFormat="1" ht="14.25" customHeight="1">
      <c r="A14" s="29" t="s">
        <v>840</v>
      </c>
      <c r="B14" s="29" t="s">
        <v>841</v>
      </c>
      <c r="C14" s="30" t="s">
        <v>842</v>
      </c>
      <c r="D14" s="32"/>
      <c r="E14" s="32"/>
      <c r="F14" s="32"/>
      <c r="G14" s="42"/>
      <c r="H14" s="41"/>
      <c r="I14" s="41"/>
      <c r="J14" s="48"/>
    </row>
    <row r="15" spans="1:10" s="18" customFormat="1" ht="14.25" customHeight="1">
      <c r="A15" s="29" t="s">
        <v>843</v>
      </c>
      <c r="B15" s="29" t="s">
        <v>844</v>
      </c>
      <c r="C15" s="30" t="s">
        <v>845</v>
      </c>
      <c r="D15" s="32"/>
      <c r="E15" s="32"/>
      <c r="F15" s="32"/>
      <c r="G15" s="42"/>
      <c r="H15" s="41"/>
      <c r="I15" s="41"/>
      <c r="J15" s="48"/>
    </row>
    <row r="16" spans="1:10" s="18" customFormat="1" ht="14.25" customHeight="1">
      <c r="A16" s="29" t="s">
        <v>846</v>
      </c>
      <c r="B16" s="29" t="s">
        <v>847</v>
      </c>
      <c r="C16" s="30" t="s">
        <v>848</v>
      </c>
      <c r="D16" s="32"/>
      <c r="E16" s="32"/>
      <c r="F16" s="32"/>
      <c r="G16" s="42"/>
      <c r="H16" s="41"/>
      <c r="I16" s="41"/>
      <c r="J16" s="48"/>
    </row>
    <row r="17" spans="1:10" s="18" customFormat="1" ht="14.25" customHeight="1">
      <c r="A17" s="29" t="s">
        <v>849</v>
      </c>
      <c r="B17" s="29" t="s">
        <v>850</v>
      </c>
      <c r="C17" s="30" t="s">
        <v>851</v>
      </c>
      <c r="D17" s="32"/>
      <c r="E17" s="32"/>
      <c r="F17" s="32"/>
      <c r="G17" s="42"/>
      <c r="H17" s="41"/>
      <c r="I17" s="41"/>
      <c r="J17" s="48"/>
    </row>
    <row r="18" spans="1:10" s="18" customFormat="1" ht="14.25" customHeight="1">
      <c r="A18" s="29" t="s">
        <v>852</v>
      </c>
      <c r="B18" s="29" t="s">
        <v>853</v>
      </c>
      <c r="C18" s="30" t="s">
        <v>854</v>
      </c>
      <c r="D18" s="32"/>
      <c r="E18" s="32"/>
      <c r="F18" s="32"/>
      <c r="G18" s="42"/>
      <c r="H18" s="41"/>
      <c r="I18" s="41"/>
      <c r="J18" s="48"/>
    </row>
    <row r="19" spans="1:10" s="18" customFormat="1" ht="14.25" customHeight="1">
      <c r="A19" s="29" t="s">
        <v>855</v>
      </c>
      <c r="B19" s="29" t="s">
        <v>856</v>
      </c>
      <c r="C19" s="30" t="s">
        <v>857</v>
      </c>
      <c r="D19" s="32"/>
      <c r="E19" s="32"/>
      <c r="F19" s="32"/>
      <c r="G19" s="42"/>
      <c r="H19" s="41"/>
      <c r="I19" s="41"/>
      <c r="J19" s="48"/>
    </row>
    <row r="20" spans="1:10" s="18" customFormat="1" ht="14.25" customHeight="1">
      <c r="A20" s="29" t="s">
        <v>858</v>
      </c>
      <c r="B20" s="29" t="s">
        <v>859</v>
      </c>
      <c r="C20" s="30" t="s">
        <v>860</v>
      </c>
      <c r="D20" s="32"/>
      <c r="E20" s="32"/>
      <c r="F20" s="32"/>
      <c r="G20" s="42"/>
      <c r="H20" s="41"/>
      <c r="I20" s="41"/>
      <c r="J20" s="48"/>
    </row>
    <row r="21" spans="1:10" s="18" customFormat="1" ht="14.25" customHeight="1">
      <c r="A21" s="29" t="s">
        <v>861</v>
      </c>
      <c r="B21" s="29" t="s">
        <v>862</v>
      </c>
      <c r="C21" s="30" t="s">
        <v>863</v>
      </c>
      <c r="D21" s="32"/>
      <c r="E21" s="32"/>
      <c r="F21" s="32"/>
      <c r="G21" s="42"/>
      <c r="H21" s="41"/>
      <c r="I21" s="41"/>
      <c r="J21" s="48"/>
    </row>
    <row r="22" spans="1:10" s="18" customFormat="1" ht="14.25" customHeight="1">
      <c r="A22" s="29" t="s">
        <v>864</v>
      </c>
      <c r="B22" s="29" t="s">
        <v>865</v>
      </c>
      <c r="C22" s="30" t="s">
        <v>866</v>
      </c>
      <c r="D22" s="32"/>
      <c r="E22" s="32"/>
      <c r="F22" s="32"/>
      <c r="G22" s="42"/>
      <c r="H22" s="41"/>
      <c r="I22" s="41"/>
      <c r="J22" s="48"/>
    </row>
    <row r="23" spans="1:10" s="18" customFormat="1" ht="14.25" customHeight="1">
      <c r="A23" s="29" t="s">
        <v>867</v>
      </c>
      <c r="B23" s="29" t="s">
        <v>868</v>
      </c>
      <c r="C23" s="30" t="s">
        <v>869</v>
      </c>
      <c r="D23" s="32"/>
      <c r="E23" s="32"/>
      <c r="F23" s="32"/>
      <c r="G23" s="42"/>
      <c r="H23" s="41"/>
      <c r="I23" s="41"/>
      <c r="J23" s="48"/>
    </row>
    <row r="24" spans="1:10" s="18" customFormat="1" ht="14.25" customHeight="1">
      <c r="A24" s="29" t="s">
        <v>870</v>
      </c>
      <c r="B24" s="29" t="s">
        <v>871</v>
      </c>
      <c r="C24" s="30" t="s">
        <v>872</v>
      </c>
      <c r="D24" s="32"/>
      <c r="E24" s="32"/>
      <c r="F24" s="32"/>
      <c r="G24" s="42"/>
      <c r="H24" s="41"/>
      <c r="I24" s="41"/>
      <c r="J24" s="48"/>
    </row>
    <row r="25" spans="1:10" s="18" customFormat="1" ht="14.25" customHeight="1">
      <c r="A25" s="29" t="s">
        <v>873</v>
      </c>
      <c r="B25" s="29" t="s">
        <v>874</v>
      </c>
      <c r="C25" s="30" t="s">
        <v>875</v>
      </c>
      <c r="D25" s="32"/>
      <c r="E25" s="32"/>
      <c r="F25" s="32"/>
      <c r="G25" s="42"/>
      <c r="H25" s="41"/>
      <c r="I25" s="41"/>
      <c r="J25" s="48"/>
    </row>
    <row r="26" spans="1:10" s="18" customFormat="1" ht="14.25" customHeight="1">
      <c r="A26" s="29" t="s">
        <v>876</v>
      </c>
      <c r="B26" s="29" t="s">
        <v>877</v>
      </c>
      <c r="C26" s="30" t="s">
        <v>878</v>
      </c>
      <c r="D26" s="32"/>
      <c r="E26" s="32"/>
      <c r="F26" s="32"/>
      <c r="G26" s="42"/>
      <c r="H26" s="41"/>
      <c r="I26" s="41"/>
      <c r="J26" s="48"/>
    </row>
    <row r="27" spans="1:10" s="18" customFormat="1" ht="14.25" customHeight="1">
      <c r="A27" s="29" t="s">
        <v>879</v>
      </c>
      <c r="B27" s="29" t="s">
        <v>880</v>
      </c>
      <c r="C27" s="30" t="s">
        <v>881</v>
      </c>
      <c r="D27" s="32"/>
      <c r="E27" s="32"/>
      <c r="F27" s="32"/>
      <c r="G27" s="42"/>
      <c r="H27" s="41"/>
      <c r="I27" s="41"/>
      <c r="J27" s="48"/>
    </row>
    <row r="28" spans="1:10" s="18" customFormat="1" ht="14.25" customHeight="1">
      <c r="A28" s="29" t="s">
        <v>882</v>
      </c>
      <c r="B28" s="29" t="s">
        <v>883</v>
      </c>
      <c r="C28" s="30" t="s">
        <v>884</v>
      </c>
      <c r="D28" s="32"/>
      <c r="E28" s="32"/>
      <c r="F28" s="32"/>
      <c r="G28" s="42"/>
      <c r="H28" s="41"/>
      <c r="I28" s="41"/>
      <c r="J28" s="48"/>
    </row>
    <row r="29" spans="1:10" s="18" customFormat="1" ht="14.25" customHeight="1">
      <c r="A29" s="29" t="s">
        <v>885</v>
      </c>
      <c r="B29" s="29" t="s">
        <v>886</v>
      </c>
      <c r="C29" s="30" t="s">
        <v>887</v>
      </c>
      <c r="D29" s="32"/>
      <c r="E29" s="32"/>
      <c r="F29" s="32"/>
      <c r="G29" s="42"/>
      <c r="H29" s="41"/>
      <c r="I29" s="41"/>
      <c r="J29" s="48"/>
    </row>
    <row r="30" spans="1:10" s="18" customFormat="1" ht="14.25" customHeight="1">
      <c r="A30" s="29" t="s">
        <v>888</v>
      </c>
      <c r="B30" s="29" t="s">
        <v>889</v>
      </c>
      <c r="C30" s="30" t="s">
        <v>890</v>
      </c>
      <c r="D30" s="32"/>
      <c r="E30" s="32"/>
      <c r="F30" s="32"/>
      <c r="G30" s="42"/>
      <c r="H30" s="41"/>
      <c r="I30" s="41"/>
      <c r="J30" s="48"/>
    </row>
    <row r="31" spans="1:10" s="18" customFormat="1" ht="14.25" customHeight="1">
      <c r="A31" s="29" t="s">
        <v>891</v>
      </c>
      <c r="B31" s="29" t="s">
        <v>892</v>
      </c>
      <c r="C31" s="30" t="s">
        <v>893</v>
      </c>
      <c r="D31" s="32"/>
      <c r="E31" s="32"/>
      <c r="F31" s="32"/>
      <c r="G31" s="42"/>
      <c r="H31" s="41"/>
      <c r="I31" s="41"/>
      <c r="J31" s="48"/>
    </row>
    <row r="32" spans="1:10" s="18" customFormat="1" ht="14.25" customHeight="1">
      <c r="A32" s="29" t="s">
        <v>894</v>
      </c>
      <c r="B32" s="29" t="s">
        <v>895</v>
      </c>
      <c r="C32" s="30" t="s">
        <v>896</v>
      </c>
      <c r="D32" s="32"/>
      <c r="E32" s="32"/>
      <c r="F32" s="32"/>
      <c r="G32" s="42"/>
      <c r="H32" s="41"/>
      <c r="I32" s="41"/>
      <c r="J32" s="48"/>
    </row>
    <row r="33" spans="1:10" s="18" customFormat="1" ht="14.25" customHeight="1">
      <c r="A33" s="29" t="s">
        <v>897</v>
      </c>
      <c r="B33" s="29" t="s">
        <v>898</v>
      </c>
      <c r="C33" s="30" t="s">
        <v>899</v>
      </c>
      <c r="D33" s="32"/>
      <c r="E33" s="32"/>
      <c r="F33" s="32"/>
      <c r="G33" s="42"/>
      <c r="H33" s="41"/>
      <c r="I33" s="41"/>
      <c r="J33" s="48"/>
    </row>
    <row r="34" spans="1:10" s="18" customFormat="1" ht="14.25" customHeight="1">
      <c r="A34" s="29" t="s">
        <v>900</v>
      </c>
      <c r="B34" s="29" t="s">
        <v>901</v>
      </c>
      <c r="C34" s="30" t="s">
        <v>902</v>
      </c>
      <c r="D34" s="32"/>
      <c r="E34" s="32"/>
      <c r="F34" s="32"/>
      <c r="G34" s="42"/>
      <c r="H34" s="41"/>
      <c r="I34" s="41"/>
      <c r="J34" s="48"/>
    </row>
    <row r="35" spans="1:10" s="18" customFormat="1" ht="14.25" customHeight="1">
      <c r="A35" s="29" t="s">
        <v>903</v>
      </c>
      <c r="B35" s="29" t="s">
        <v>904</v>
      </c>
      <c r="C35" s="30" t="s">
        <v>905</v>
      </c>
      <c r="D35" s="32"/>
      <c r="E35" s="32"/>
      <c r="F35" s="32"/>
      <c r="G35" s="42"/>
      <c r="H35" s="41"/>
      <c r="I35" s="41"/>
      <c r="J35" s="48"/>
    </row>
    <row r="36" spans="1:10" s="18" customFormat="1" ht="14.25" customHeight="1">
      <c r="A36" s="29" t="s">
        <v>906</v>
      </c>
      <c r="B36" s="29" t="s">
        <v>907</v>
      </c>
      <c r="C36" s="30" t="s">
        <v>908</v>
      </c>
      <c r="D36" s="32"/>
      <c r="E36" s="32"/>
      <c r="F36" s="32"/>
      <c r="G36" s="42"/>
      <c r="H36" s="41"/>
      <c r="I36" s="41"/>
      <c r="J36" s="48"/>
    </row>
    <row r="37" spans="1:10" s="18" customFormat="1" ht="14.25" customHeight="1">
      <c r="A37" s="29" t="s">
        <v>909</v>
      </c>
      <c r="B37" s="29" t="s">
        <v>910</v>
      </c>
      <c r="C37" s="30" t="s">
        <v>911</v>
      </c>
      <c r="D37" s="32"/>
      <c r="E37" s="32"/>
      <c r="F37" s="32"/>
      <c r="G37" s="42"/>
      <c r="H37" s="41"/>
      <c r="I37" s="41"/>
      <c r="J37" s="48"/>
    </row>
    <row r="38" spans="1:10" s="18" customFormat="1" ht="14.25" customHeight="1">
      <c r="A38" s="29" t="s">
        <v>912</v>
      </c>
      <c r="B38" s="29" t="s">
        <v>913</v>
      </c>
      <c r="C38" s="30" t="s">
        <v>914</v>
      </c>
      <c r="D38" s="32"/>
      <c r="E38" s="32"/>
      <c r="F38" s="32"/>
      <c r="G38" s="42"/>
      <c r="H38" s="41"/>
      <c r="I38" s="41"/>
      <c r="J38" s="48"/>
    </row>
    <row r="39" spans="1:10" s="18" customFormat="1" ht="14.25" customHeight="1">
      <c r="A39" s="29" t="s">
        <v>915</v>
      </c>
      <c r="B39" s="29" t="s">
        <v>916</v>
      </c>
      <c r="C39" s="30" t="s">
        <v>917</v>
      </c>
      <c r="D39" s="32"/>
      <c r="E39" s="32"/>
      <c r="F39" s="32"/>
      <c r="G39" s="42"/>
      <c r="H39" s="41"/>
      <c r="I39" s="41"/>
      <c r="J39" s="48"/>
    </row>
    <row r="40" spans="1:10" s="18" customFormat="1" ht="14.25" customHeight="1">
      <c r="A40" s="29" t="s">
        <v>918</v>
      </c>
      <c r="B40" s="29" t="s">
        <v>919</v>
      </c>
      <c r="C40" s="30" t="s">
        <v>920</v>
      </c>
      <c r="D40" s="32"/>
      <c r="E40" s="32"/>
      <c r="F40" s="32"/>
      <c r="G40" s="42"/>
      <c r="H40" s="41"/>
      <c r="I40" s="41"/>
      <c r="J40" s="48"/>
    </row>
    <row r="41" spans="1:10" s="18" customFormat="1" ht="14.25" customHeight="1">
      <c r="A41" s="29" t="s">
        <v>921</v>
      </c>
      <c r="B41" s="29" t="s">
        <v>922</v>
      </c>
      <c r="C41" s="30" t="s">
        <v>923</v>
      </c>
      <c r="D41" s="32"/>
      <c r="E41" s="32"/>
      <c r="F41" s="32"/>
      <c r="G41" s="42"/>
      <c r="H41" s="41"/>
      <c r="I41" s="41"/>
      <c r="J41" s="48"/>
    </row>
    <row r="42" spans="1:10" s="18" customFormat="1" ht="14.25" customHeight="1">
      <c r="A42" s="29" t="s">
        <v>924</v>
      </c>
      <c r="B42" s="29" t="s">
        <v>925</v>
      </c>
      <c r="C42" s="30" t="s">
        <v>926</v>
      </c>
      <c r="D42" s="32"/>
      <c r="E42" s="32"/>
      <c r="F42" s="32"/>
      <c r="G42" s="42"/>
      <c r="H42" s="41"/>
      <c r="I42" s="41"/>
      <c r="J42" s="48"/>
    </row>
    <row r="43" spans="1:10" s="18" customFormat="1" ht="14.25" customHeight="1">
      <c r="A43" s="29" t="s">
        <v>927</v>
      </c>
      <c r="B43" s="29" t="s">
        <v>928</v>
      </c>
      <c r="C43" s="30" t="s">
        <v>929</v>
      </c>
      <c r="D43" s="32"/>
      <c r="E43" s="32"/>
      <c r="F43" s="32"/>
      <c r="G43" s="42"/>
      <c r="H43" s="41"/>
      <c r="I43" s="41"/>
      <c r="J43" s="48"/>
    </row>
    <row r="44" spans="1:10" s="18" customFormat="1" ht="14.25" customHeight="1">
      <c r="A44" s="29" t="s">
        <v>930</v>
      </c>
      <c r="B44" s="29" t="s">
        <v>931</v>
      </c>
      <c r="C44" s="30" t="s">
        <v>932</v>
      </c>
      <c r="D44" s="32"/>
      <c r="E44" s="32"/>
      <c r="F44" s="32"/>
      <c r="G44" s="42"/>
      <c r="H44" s="41"/>
      <c r="I44" s="41"/>
      <c r="J44" s="48"/>
    </row>
    <row r="45" spans="1:10" s="18" customFormat="1" ht="14.25" customHeight="1">
      <c r="A45" s="29" t="s">
        <v>933</v>
      </c>
      <c r="B45" s="29" t="s">
        <v>934</v>
      </c>
      <c r="C45" s="30" t="s">
        <v>935</v>
      </c>
      <c r="D45" s="32"/>
      <c r="E45" s="32"/>
      <c r="F45" s="32"/>
      <c r="G45" s="42"/>
      <c r="H45" s="41"/>
      <c r="I45" s="41"/>
      <c r="J45" s="48"/>
    </row>
    <row r="46" spans="1:10" s="18" customFormat="1" ht="14.25" customHeight="1">
      <c r="A46" s="29" t="s">
        <v>936</v>
      </c>
      <c r="B46" s="29" t="s">
        <v>937</v>
      </c>
      <c r="C46" s="30" t="s">
        <v>938</v>
      </c>
      <c r="D46" s="32"/>
      <c r="E46" s="32"/>
      <c r="F46" s="32"/>
      <c r="G46" s="42"/>
      <c r="H46" s="41"/>
      <c r="I46" s="41"/>
      <c r="J46" s="48"/>
    </row>
    <row r="47" spans="1:10" s="18" customFormat="1" ht="14.25" customHeight="1">
      <c r="A47" s="29" t="s">
        <v>939</v>
      </c>
      <c r="B47" s="29" t="s">
        <v>940</v>
      </c>
      <c r="C47" s="30" t="s">
        <v>941</v>
      </c>
      <c r="D47" s="32"/>
      <c r="E47" s="32"/>
      <c r="F47" s="32"/>
      <c r="G47" s="42"/>
      <c r="H47" s="41"/>
      <c r="I47" s="41"/>
      <c r="J47" s="48"/>
    </row>
    <row r="48" spans="1:10" s="18" customFormat="1" ht="14.25" customHeight="1">
      <c r="A48" s="29" t="s">
        <v>942</v>
      </c>
      <c r="B48" s="29" t="s">
        <v>943</v>
      </c>
      <c r="C48" s="30" t="s">
        <v>944</v>
      </c>
      <c r="D48" s="32"/>
      <c r="E48" s="32"/>
      <c r="F48" s="32"/>
      <c r="G48" s="42"/>
      <c r="H48" s="41"/>
      <c r="I48" s="41"/>
      <c r="J48" s="48"/>
    </row>
    <row r="49" spans="1:10" s="18" customFormat="1" ht="14.25" customHeight="1">
      <c r="A49" s="29" t="s">
        <v>945</v>
      </c>
      <c r="B49" s="29" t="s">
        <v>946</v>
      </c>
      <c r="C49" s="30" t="s">
        <v>947</v>
      </c>
      <c r="D49" s="32"/>
      <c r="E49" s="32"/>
      <c r="F49" s="32"/>
      <c r="G49" s="42"/>
      <c r="H49" s="41"/>
      <c r="I49" s="41"/>
      <c r="J49" s="48"/>
    </row>
    <row r="50" spans="1:10" s="18" customFormat="1" ht="14.25" customHeight="1">
      <c r="A50" s="29" t="s">
        <v>948</v>
      </c>
      <c r="B50" s="29" t="s">
        <v>949</v>
      </c>
      <c r="C50" s="30" t="s">
        <v>950</v>
      </c>
      <c r="D50" s="32"/>
      <c r="E50" s="32"/>
      <c r="F50" s="32"/>
      <c r="G50" s="42"/>
      <c r="H50" s="41"/>
      <c r="I50" s="41"/>
      <c r="J50" s="48"/>
    </row>
    <row r="51" spans="1:10" s="18" customFormat="1" ht="14.25" customHeight="1">
      <c r="A51" s="29" t="s">
        <v>951</v>
      </c>
      <c r="B51" s="29" t="s">
        <v>952</v>
      </c>
      <c r="C51" s="30" t="s">
        <v>953</v>
      </c>
      <c r="D51" s="32"/>
      <c r="E51" s="32"/>
      <c r="F51" s="32"/>
      <c r="G51" s="42"/>
      <c r="H51" s="41"/>
      <c r="I51" s="41"/>
      <c r="J51" s="48"/>
    </row>
    <row r="52" spans="1:10" s="18" customFormat="1" ht="14.25" customHeight="1">
      <c r="A52" s="29" t="s">
        <v>954</v>
      </c>
      <c r="B52" s="29" t="s">
        <v>955</v>
      </c>
      <c r="C52" s="30" t="s">
        <v>956</v>
      </c>
      <c r="D52" s="32"/>
      <c r="E52" s="32"/>
      <c r="F52" s="32"/>
      <c r="G52" s="42"/>
      <c r="H52" s="41"/>
      <c r="I52" s="41"/>
      <c r="J52" s="48"/>
    </row>
    <row r="53" spans="1:10" s="18" customFormat="1" ht="14.25" customHeight="1">
      <c r="A53" s="29"/>
      <c r="B53" s="34" t="s">
        <v>957</v>
      </c>
      <c r="C53" s="30" t="s">
        <v>958</v>
      </c>
      <c r="D53" s="32"/>
      <c r="E53" s="32"/>
      <c r="F53" s="32"/>
      <c r="G53" s="42"/>
      <c r="H53" s="41"/>
      <c r="I53" s="41"/>
      <c r="J53" s="48"/>
    </row>
    <row r="54" spans="1:10" s="18" customFormat="1" ht="14.25" customHeight="1">
      <c r="A54" s="29"/>
      <c r="B54" s="29" t="s">
        <v>959</v>
      </c>
      <c r="C54" s="30" t="s">
        <v>960</v>
      </c>
      <c r="D54" s="32">
        <v>41</v>
      </c>
      <c r="E54" s="32"/>
      <c r="F54" s="32">
        <v>41</v>
      </c>
      <c r="G54" s="42">
        <v>22</v>
      </c>
      <c r="H54" s="41"/>
      <c r="I54" s="41">
        <v>22</v>
      </c>
      <c r="J54" s="48"/>
    </row>
    <row r="55" spans="1:10" s="18" customFormat="1" ht="14.25" customHeight="1">
      <c r="A55" s="29"/>
      <c r="B55" s="29" t="s">
        <v>961</v>
      </c>
      <c r="C55" s="30" t="s">
        <v>962</v>
      </c>
      <c r="D55" s="32">
        <v>41</v>
      </c>
      <c r="E55" s="32"/>
      <c r="F55" s="32">
        <v>41</v>
      </c>
      <c r="G55" s="42">
        <v>22</v>
      </c>
      <c r="H55" s="41"/>
      <c r="I55" s="41">
        <v>22</v>
      </c>
      <c r="J55" s="48"/>
    </row>
    <row r="56" spans="1:10" s="18" customFormat="1" ht="14.25" customHeight="1">
      <c r="A56" s="29"/>
      <c r="B56" s="29" t="s">
        <v>963</v>
      </c>
      <c r="C56" s="30" t="s">
        <v>964</v>
      </c>
      <c r="D56" s="32"/>
      <c r="E56" s="32"/>
      <c r="F56" s="32"/>
      <c r="G56" s="42"/>
      <c r="H56" s="41"/>
      <c r="I56" s="41"/>
      <c r="J56" s="48"/>
    </row>
    <row r="57" spans="1:10" s="18" customFormat="1" ht="14.25" customHeight="1">
      <c r="A57" s="29"/>
      <c r="B57" s="29" t="s">
        <v>965</v>
      </c>
      <c r="C57" s="30" t="s">
        <v>966</v>
      </c>
      <c r="D57" s="32">
        <v>3</v>
      </c>
      <c r="E57" s="32"/>
      <c r="F57" s="32">
        <v>3</v>
      </c>
      <c r="G57" s="42">
        <v>39</v>
      </c>
      <c r="H57" s="41"/>
      <c r="I57" s="41">
        <v>39</v>
      </c>
      <c r="J57" s="48"/>
    </row>
    <row r="58" spans="1:10" s="18" customFormat="1" ht="14.25" customHeight="1">
      <c r="A58" s="34" t="s">
        <v>559</v>
      </c>
      <c r="B58" s="37"/>
      <c r="C58" s="30" t="s">
        <v>967</v>
      </c>
      <c r="D58" s="32">
        <v>44</v>
      </c>
      <c r="E58" s="32"/>
      <c r="F58" s="32">
        <v>44</v>
      </c>
      <c r="G58" s="42">
        <v>61</v>
      </c>
      <c r="H58" s="41"/>
      <c r="I58" s="41">
        <v>61</v>
      </c>
      <c r="J58" s="48"/>
    </row>
  </sheetData>
  <sheetProtection/>
  <mergeCells count="8">
    <mergeCell ref="A1:J1"/>
    <mergeCell ref="D2:F2"/>
    <mergeCell ref="G2:I2"/>
    <mergeCell ref="A58:B58"/>
    <mergeCell ref="A2:A3"/>
    <mergeCell ref="B2:B3"/>
    <mergeCell ref="C2:C3"/>
    <mergeCell ref="J2:J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40"/>
  <sheetViews>
    <sheetView zoomScaleSheetLayoutView="100" workbookViewId="0" topLeftCell="C1">
      <selection activeCell="X8" sqref="X8"/>
    </sheetView>
  </sheetViews>
  <sheetFormatPr defaultColWidth="8.00390625" defaultRowHeight="14.25"/>
  <cols>
    <col min="1" max="1" width="9.50390625" style="18" customWidth="1"/>
    <col min="2" max="2" width="40.875" style="18" customWidth="1"/>
    <col min="3" max="3" width="5.00390625" style="18" customWidth="1"/>
    <col min="4" max="4" width="7.125" style="18" customWidth="1"/>
    <col min="5" max="12" width="9.375" style="18" customWidth="1"/>
    <col min="13" max="13" width="8.125" style="18" customWidth="1"/>
    <col min="14" max="21" width="9.375" style="18" customWidth="1"/>
    <col min="22" max="22" width="15.00390625" style="18" customWidth="1"/>
    <col min="23" max="16384" width="8.00390625" style="18" customWidth="1"/>
  </cols>
  <sheetData>
    <row r="1" spans="1:22" ht="57.75" customHeight="1">
      <c r="A1" s="19" t="s">
        <v>968</v>
      </c>
      <c r="B1" s="20"/>
      <c r="C1" s="20"/>
      <c r="D1" s="20"/>
      <c r="E1" s="20"/>
      <c r="F1" s="20"/>
      <c r="G1" s="20"/>
      <c r="H1" s="20"/>
      <c r="I1" s="20"/>
      <c r="J1" s="20"/>
      <c r="K1" s="20"/>
      <c r="L1" s="20"/>
      <c r="M1" s="20"/>
      <c r="N1" s="20"/>
      <c r="O1" s="20"/>
      <c r="P1" s="20"/>
      <c r="Q1" s="20"/>
      <c r="R1" s="20"/>
      <c r="S1" s="20"/>
      <c r="T1" s="20"/>
      <c r="U1" s="20"/>
      <c r="V1" s="20"/>
    </row>
    <row r="2" spans="1:22" ht="31.5">
      <c r="A2" s="21"/>
      <c r="B2" s="22"/>
      <c r="C2" s="22"/>
      <c r="D2" s="22"/>
      <c r="E2" s="22"/>
      <c r="F2" s="22"/>
      <c r="G2" s="22"/>
      <c r="H2" s="22"/>
      <c r="I2" s="22"/>
      <c r="J2" s="22"/>
      <c r="K2" s="22"/>
      <c r="L2" s="22"/>
      <c r="M2" s="22"/>
      <c r="N2" s="22"/>
      <c r="O2" s="22"/>
      <c r="P2" s="22"/>
      <c r="Q2" s="22"/>
      <c r="R2" s="22"/>
      <c r="S2" s="22"/>
      <c r="T2" s="22"/>
      <c r="U2" s="22"/>
      <c r="V2" s="45" t="s">
        <v>2</v>
      </c>
    </row>
    <row r="3" spans="1:22" s="18" customFormat="1" ht="14.25" customHeight="1">
      <c r="A3" s="23" t="s">
        <v>406</v>
      </c>
      <c r="B3" s="23" t="s">
        <v>407</v>
      </c>
      <c r="C3" s="23" t="s">
        <v>806</v>
      </c>
      <c r="D3" s="23" t="s">
        <v>408</v>
      </c>
      <c r="E3" s="23" t="s">
        <v>807</v>
      </c>
      <c r="F3" s="24"/>
      <c r="G3" s="25"/>
      <c r="H3" s="25"/>
      <c r="I3" s="25"/>
      <c r="J3" s="25"/>
      <c r="K3" s="25"/>
      <c r="L3" s="28"/>
      <c r="M3" s="30" t="s">
        <v>408</v>
      </c>
      <c r="N3" s="23" t="s">
        <v>33</v>
      </c>
      <c r="O3" s="24"/>
      <c r="P3" s="25"/>
      <c r="Q3" s="25"/>
      <c r="R3" s="25"/>
      <c r="S3" s="25"/>
      <c r="T3" s="25"/>
      <c r="U3" s="28"/>
      <c r="V3" s="23" t="s">
        <v>808</v>
      </c>
    </row>
    <row r="4" spans="1:22" s="18" customFormat="1" ht="27.75" customHeight="1">
      <c r="A4" s="26"/>
      <c r="B4" s="26"/>
      <c r="C4" s="26"/>
      <c r="D4" s="27"/>
      <c r="E4" s="23" t="s">
        <v>809</v>
      </c>
      <c r="F4" s="23"/>
      <c r="G4" s="23" t="s">
        <v>493</v>
      </c>
      <c r="H4" s="23"/>
      <c r="I4" s="23" t="s">
        <v>969</v>
      </c>
      <c r="J4" s="23"/>
      <c r="K4" s="23" t="s">
        <v>970</v>
      </c>
      <c r="L4" s="23"/>
      <c r="M4" s="37"/>
      <c r="N4" s="23" t="s">
        <v>809</v>
      </c>
      <c r="O4" s="23"/>
      <c r="P4" s="23" t="s">
        <v>493</v>
      </c>
      <c r="Q4" s="23"/>
      <c r="R4" s="23" t="s">
        <v>969</v>
      </c>
      <c r="S4" s="23"/>
      <c r="T4" s="23" t="s">
        <v>970</v>
      </c>
      <c r="U4" s="23"/>
      <c r="V4" s="46"/>
    </row>
    <row r="5" spans="1:22" s="18" customFormat="1" ht="23.25" customHeight="1">
      <c r="A5" s="25"/>
      <c r="B5" s="25"/>
      <c r="C5" s="25"/>
      <c r="D5" s="28"/>
      <c r="E5" s="23" t="s">
        <v>810</v>
      </c>
      <c r="F5" s="23" t="s">
        <v>811</v>
      </c>
      <c r="G5" s="23" t="s">
        <v>810</v>
      </c>
      <c r="H5" s="23" t="s">
        <v>811</v>
      </c>
      <c r="I5" s="23" t="s">
        <v>810</v>
      </c>
      <c r="J5" s="23" t="s">
        <v>811</v>
      </c>
      <c r="K5" s="23" t="s">
        <v>810</v>
      </c>
      <c r="L5" s="23" t="s">
        <v>811</v>
      </c>
      <c r="M5" s="38"/>
      <c r="N5" s="23" t="s">
        <v>810</v>
      </c>
      <c r="O5" s="23" t="s">
        <v>811</v>
      </c>
      <c r="P5" s="23" t="s">
        <v>810</v>
      </c>
      <c r="Q5" s="23" t="s">
        <v>811</v>
      </c>
      <c r="R5" s="23" t="s">
        <v>810</v>
      </c>
      <c r="S5" s="23" t="s">
        <v>811</v>
      </c>
      <c r="T5" s="23" t="s">
        <v>810</v>
      </c>
      <c r="U5" s="23" t="s">
        <v>811</v>
      </c>
      <c r="V5" s="24"/>
    </row>
    <row r="6" spans="1:22" s="18" customFormat="1" ht="14.25" customHeight="1">
      <c r="A6" s="29"/>
      <c r="B6" s="29" t="s">
        <v>812</v>
      </c>
      <c r="C6" s="30"/>
      <c r="D6" s="30" t="s">
        <v>813</v>
      </c>
      <c r="E6" s="30" t="s">
        <v>814</v>
      </c>
      <c r="F6" s="30" t="s">
        <v>815</v>
      </c>
      <c r="G6" s="30" t="s">
        <v>816</v>
      </c>
      <c r="H6" s="30" t="s">
        <v>817</v>
      </c>
      <c r="I6" s="30" t="s">
        <v>818</v>
      </c>
      <c r="J6" s="30" t="s">
        <v>819</v>
      </c>
      <c r="K6" s="30" t="s">
        <v>836</v>
      </c>
      <c r="L6" s="30" t="s">
        <v>839</v>
      </c>
      <c r="M6" s="30" t="s">
        <v>842</v>
      </c>
      <c r="N6" s="30" t="s">
        <v>845</v>
      </c>
      <c r="O6" s="30" t="s">
        <v>848</v>
      </c>
      <c r="P6" s="30" t="s">
        <v>851</v>
      </c>
      <c r="Q6" s="30" t="s">
        <v>854</v>
      </c>
      <c r="R6" s="30" t="s">
        <v>857</v>
      </c>
      <c r="S6" s="30" t="s">
        <v>860</v>
      </c>
      <c r="T6" s="30" t="s">
        <v>863</v>
      </c>
      <c r="U6" s="30" t="s">
        <v>866</v>
      </c>
      <c r="V6" s="30" t="s">
        <v>869</v>
      </c>
    </row>
    <row r="7" spans="1:22" s="18" customFormat="1" ht="14.25" customHeight="1">
      <c r="A7" s="29" t="s">
        <v>971</v>
      </c>
      <c r="B7" s="29" t="s">
        <v>972</v>
      </c>
      <c r="C7" s="30" t="s">
        <v>813</v>
      </c>
      <c r="D7" s="31">
        <v>5</v>
      </c>
      <c r="E7" s="32"/>
      <c r="F7" s="32">
        <v>5</v>
      </c>
      <c r="G7" s="32"/>
      <c r="H7" s="32"/>
      <c r="I7" s="32"/>
      <c r="J7" s="32">
        <v>5</v>
      </c>
      <c r="K7" s="32"/>
      <c r="L7" s="32"/>
      <c r="M7" s="39">
        <v>6</v>
      </c>
      <c r="N7" s="40"/>
      <c r="O7" s="41">
        <v>61</v>
      </c>
      <c r="P7" s="40"/>
      <c r="Q7" s="40"/>
      <c r="R7" s="40"/>
      <c r="S7" s="41">
        <v>61</v>
      </c>
      <c r="T7" s="40"/>
      <c r="U7" s="40"/>
      <c r="V7" s="47"/>
    </row>
    <row r="8" spans="1:22" s="18" customFormat="1" ht="14.25" customHeight="1">
      <c r="A8" s="29" t="s">
        <v>973</v>
      </c>
      <c r="B8" s="29" t="s">
        <v>974</v>
      </c>
      <c r="C8" s="30" t="s">
        <v>814</v>
      </c>
      <c r="D8" s="33">
        <v>5</v>
      </c>
      <c r="E8" s="32"/>
      <c r="F8" s="32">
        <v>5</v>
      </c>
      <c r="G8" s="32"/>
      <c r="H8" s="32"/>
      <c r="I8" s="32"/>
      <c r="J8" s="32">
        <v>5</v>
      </c>
      <c r="K8" s="32"/>
      <c r="L8" s="32"/>
      <c r="M8" s="42">
        <v>6</v>
      </c>
      <c r="N8" s="41"/>
      <c r="O8" s="41">
        <v>61</v>
      </c>
      <c r="P8" s="41"/>
      <c r="Q8" s="41"/>
      <c r="R8" s="41"/>
      <c r="S8" s="41">
        <v>61</v>
      </c>
      <c r="T8" s="41"/>
      <c r="U8" s="41"/>
      <c r="V8" s="48"/>
    </row>
    <row r="9" spans="1:22" s="18" customFormat="1" ht="14.25" customHeight="1">
      <c r="A9" s="29" t="s">
        <v>975</v>
      </c>
      <c r="B9" s="29" t="s">
        <v>976</v>
      </c>
      <c r="C9" s="30" t="s">
        <v>815</v>
      </c>
      <c r="D9" s="33"/>
      <c r="E9" s="32"/>
      <c r="F9" s="32"/>
      <c r="G9" s="32"/>
      <c r="H9" s="32"/>
      <c r="I9" s="32"/>
      <c r="J9" s="32"/>
      <c r="K9" s="32"/>
      <c r="L9" s="32"/>
      <c r="M9" s="42"/>
      <c r="N9" s="41"/>
      <c r="O9" s="41"/>
      <c r="P9" s="41"/>
      <c r="Q9" s="41"/>
      <c r="R9" s="41"/>
      <c r="S9" s="41"/>
      <c r="T9" s="41"/>
      <c r="U9" s="41"/>
      <c r="V9" s="48"/>
    </row>
    <row r="10" spans="1:22" s="18" customFormat="1" ht="14.25" customHeight="1">
      <c r="A10" s="29" t="s">
        <v>977</v>
      </c>
      <c r="B10" s="29" t="s">
        <v>978</v>
      </c>
      <c r="C10" s="30" t="s">
        <v>816</v>
      </c>
      <c r="D10" s="33"/>
      <c r="E10" s="32"/>
      <c r="F10" s="32"/>
      <c r="G10" s="32"/>
      <c r="H10" s="32"/>
      <c r="I10" s="32"/>
      <c r="J10" s="32"/>
      <c r="K10" s="32"/>
      <c r="L10" s="32"/>
      <c r="M10" s="42">
        <v>3</v>
      </c>
      <c r="N10" s="41"/>
      <c r="O10" s="41">
        <v>61</v>
      </c>
      <c r="P10" s="41"/>
      <c r="Q10" s="41"/>
      <c r="R10" s="41"/>
      <c r="S10" s="41">
        <v>61</v>
      </c>
      <c r="T10" s="41"/>
      <c r="U10" s="41"/>
      <c r="V10" s="48"/>
    </row>
    <row r="11" spans="1:22" s="18" customFormat="1" ht="14.25" customHeight="1">
      <c r="A11" s="29" t="s">
        <v>979</v>
      </c>
      <c r="B11" s="29" t="s">
        <v>980</v>
      </c>
      <c r="C11" s="30" t="s">
        <v>817</v>
      </c>
      <c r="D11" s="33"/>
      <c r="E11" s="32"/>
      <c r="F11" s="32"/>
      <c r="G11" s="32"/>
      <c r="H11" s="32"/>
      <c r="I11" s="32"/>
      <c r="J11" s="32"/>
      <c r="K11" s="32"/>
      <c r="L11" s="32"/>
      <c r="M11" s="42"/>
      <c r="N11" s="41"/>
      <c r="O11" s="41"/>
      <c r="P11" s="41"/>
      <c r="Q11" s="41"/>
      <c r="R11" s="41"/>
      <c r="S11" s="41"/>
      <c r="T11" s="41"/>
      <c r="U11" s="41"/>
      <c r="V11" s="48"/>
    </row>
    <row r="12" spans="1:22" s="18" customFormat="1" ht="14.25" customHeight="1">
      <c r="A12" s="29" t="s">
        <v>981</v>
      </c>
      <c r="B12" s="29" t="s">
        <v>982</v>
      </c>
      <c r="C12" s="30" t="s">
        <v>818</v>
      </c>
      <c r="D12" s="33"/>
      <c r="E12" s="32"/>
      <c r="F12" s="32"/>
      <c r="G12" s="32"/>
      <c r="H12" s="32"/>
      <c r="I12" s="32"/>
      <c r="J12" s="32"/>
      <c r="K12" s="32"/>
      <c r="L12" s="32"/>
      <c r="M12" s="42"/>
      <c r="N12" s="41"/>
      <c r="O12" s="41"/>
      <c r="P12" s="41"/>
      <c r="Q12" s="41"/>
      <c r="R12" s="41"/>
      <c r="S12" s="41"/>
      <c r="T12" s="41"/>
      <c r="U12" s="41"/>
      <c r="V12" s="48"/>
    </row>
    <row r="13" spans="1:22" s="18" customFormat="1" ht="14.25" customHeight="1">
      <c r="A13" s="29" t="s">
        <v>983</v>
      </c>
      <c r="B13" s="29" t="s">
        <v>984</v>
      </c>
      <c r="C13" s="30" t="s">
        <v>819</v>
      </c>
      <c r="D13" s="33">
        <v>5</v>
      </c>
      <c r="E13" s="32"/>
      <c r="F13" s="32">
        <v>5</v>
      </c>
      <c r="G13" s="32"/>
      <c r="H13" s="32"/>
      <c r="I13" s="32"/>
      <c r="J13" s="32">
        <v>5</v>
      </c>
      <c r="K13" s="32"/>
      <c r="L13" s="32"/>
      <c r="M13" s="42">
        <v>3</v>
      </c>
      <c r="N13" s="41"/>
      <c r="O13" s="41">
        <v>61</v>
      </c>
      <c r="P13" s="41"/>
      <c r="Q13" s="41"/>
      <c r="R13" s="41"/>
      <c r="S13" s="41">
        <v>61</v>
      </c>
      <c r="T13" s="41"/>
      <c r="U13" s="41"/>
      <c r="V13" s="48"/>
    </row>
    <row r="14" spans="1:22" s="18" customFormat="1" ht="14.25" customHeight="1">
      <c r="A14" s="29" t="s">
        <v>985</v>
      </c>
      <c r="B14" s="29" t="s">
        <v>986</v>
      </c>
      <c r="C14" s="30" t="s">
        <v>836</v>
      </c>
      <c r="D14" s="33"/>
      <c r="E14" s="32"/>
      <c r="F14" s="32"/>
      <c r="G14" s="32"/>
      <c r="H14" s="32"/>
      <c r="I14" s="32"/>
      <c r="J14" s="32"/>
      <c r="K14" s="32"/>
      <c r="L14" s="32"/>
      <c r="M14" s="42"/>
      <c r="N14" s="41"/>
      <c r="O14" s="41"/>
      <c r="P14" s="41"/>
      <c r="Q14" s="41"/>
      <c r="R14" s="41"/>
      <c r="S14" s="41"/>
      <c r="T14" s="41"/>
      <c r="U14" s="41"/>
      <c r="V14" s="48"/>
    </row>
    <row r="15" spans="1:22" s="18" customFormat="1" ht="14.25" customHeight="1">
      <c r="A15" s="29" t="s">
        <v>987</v>
      </c>
      <c r="B15" s="29" t="s">
        <v>988</v>
      </c>
      <c r="C15" s="30" t="s">
        <v>839</v>
      </c>
      <c r="D15" s="33"/>
      <c r="E15" s="32"/>
      <c r="F15" s="32"/>
      <c r="G15" s="32"/>
      <c r="H15" s="32"/>
      <c r="I15" s="32"/>
      <c r="J15" s="32"/>
      <c r="K15" s="32"/>
      <c r="L15" s="32"/>
      <c r="M15" s="42"/>
      <c r="N15" s="41"/>
      <c r="O15" s="41"/>
      <c r="P15" s="41"/>
      <c r="Q15" s="41"/>
      <c r="R15" s="41"/>
      <c r="S15" s="41"/>
      <c r="T15" s="41"/>
      <c r="U15" s="41"/>
      <c r="V15" s="48"/>
    </row>
    <row r="16" spans="1:22" s="18" customFormat="1" ht="14.25" customHeight="1">
      <c r="A16" s="29" t="s">
        <v>989</v>
      </c>
      <c r="B16" s="29" t="s">
        <v>990</v>
      </c>
      <c r="C16" s="30" t="s">
        <v>842</v>
      </c>
      <c r="D16" s="33"/>
      <c r="E16" s="32"/>
      <c r="F16" s="32"/>
      <c r="G16" s="32"/>
      <c r="H16" s="32"/>
      <c r="I16" s="32"/>
      <c r="J16" s="32"/>
      <c r="K16" s="32"/>
      <c r="L16" s="32"/>
      <c r="M16" s="42"/>
      <c r="N16" s="41"/>
      <c r="O16" s="41"/>
      <c r="P16" s="41"/>
      <c r="Q16" s="41"/>
      <c r="R16" s="41"/>
      <c r="S16" s="41"/>
      <c r="T16" s="41"/>
      <c r="U16" s="41"/>
      <c r="V16" s="48"/>
    </row>
    <row r="17" spans="1:22" s="18" customFormat="1" ht="14.25" customHeight="1">
      <c r="A17" s="29" t="s">
        <v>991</v>
      </c>
      <c r="B17" s="29" t="s">
        <v>992</v>
      </c>
      <c r="C17" s="30" t="s">
        <v>845</v>
      </c>
      <c r="D17" s="33"/>
      <c r="E17" s="32"/>
      <c r="F17" s="32"/>
      <c r="G17" s="32"/>
      <c r="H17" s="32"/>
      <c r="I17" s="32"/>
      <c r="J17" s="32"/>
      <c r="K17" s="32"/>
      <c r="L17" s="32"/>
      <c r="M17" s="42"/>
      <c r="N17" s="41"/>
      <c r="O17" s="41"/>
      <c r="P17" s="41"/>
      <c r="Q17" s="41"/>
      <c r="R17" s="41"/>
      <c r="S17" s="41"/>
      <c r="T17" s="41"/>
      <c r="U17" s="41"/>
      <c r="V17" s="48"/>
    </row>
    <row r="18" spans="1:22" s="18" customFormat="1" ht="14.25" customHeight="1">
      <c r="A18" s="29" t="s">
        <v>993</v>
      </c>
      <c r="B18" s="29" t="s">
        <v>994</v>
      </c>
      <c r="C18" s="30" t="s">
        <v>848</v>
      </c>
      <c r="D18" s="33"/>
      <c r="E18" s="32"/>
      <c r="F18" s="32"/>
      <c r="G18" s="32"/>
      <c r="H18" s="32"/>
      <c r="I18" s="32"/>
      <c r="J18" s="32"/>
      <c r="K18" s="32"/>
      <c r="L18" s="32"/>
      <c r="M18" s="42"/>
      <c r="N18" s="41"/>
      <c r="O18" s="41"/>
      <c r="P18" s="41"/>
      <c r="Q18" s="41"/>
      <c r="R18" s="41"/>
      <c r="S18" s="41"/>
      <c r="T18" s="41"/>
      <c r="U18" s="41"/>
      <c r="V18" s="48"/>
    </row>
    <row r="19" spans="1:22" s="18" customFormat="1" ht="14.25" customHeight="1">
      <c r="A19" s="29" t="s">
        <v>995</v>
      </c>
      <c r="B19" s="29" t="s">
        <v>996</v>
      </c>
      <c r="C19" s="30" t="s">
        <v>851</v>
      </c>
      <c r="D19" s="33"/>
      <c r="E19" s="32"/>
      <c r="F19" s="32"/>
      <c r="G19" s="32"/>
      <c r="H19" s="32"/>
      <c r="I19" s="32"/>
      <c r="J19" s="32"/>
      <c r="K19" s="32"/>
      <c r="L19" s="32"/>
      <c r="M19" s="42"/>
      <c r="N19" s="41"/>
      <c r="O19" s="41"/>
      <c r="P19" s="41"/>
      <c r="Q19" s="41"/>
      <c r="R19" s="41"/>
      <c r="S19" s="41"/>
      <c r="T19" s="41"/>
      <c r="U19" s="41"/>
      <c r="V19" s="48"/>
    </row>
    <row r="20" spans="1:22" s="18" customFormat="1" ht="14.25" customHeight="1">
      <c r="A20" s="29" t="s">
        <v>997</v>
      </c>
      <c r="B20" s="29" t="s">
        <v>998</v>
      </c>
      <c r="C20" s="30" t="s">
        <v>854</v>
      </c>
      <c r="D20" s="33"/>
      <c r="E20" s="32"/>
      <c r="F20" s="32"/>
      <c r="G20" s="32"/>
      <c r="H20" s="32"/>
      <c r="I20" s="32"/>
      <c r="J20" s="32"/>
      <c r="K20" s="32"/>
      <c r="L20" s="32"/>
      <c r="M20" s="42"/>
      <c r="N20" s="41"/>
      <c r="O20" s="41"/>
      <c r="P20" s="41"/>
      <c r="Q20" s="41"/>
      <c r="R20" s="41"/>
      <c r="S20" s="41"/>
      <c r="T20" s="41"/>
      <c r="U20" s="41"/>
      <c r="V20" s="48"/>
    </row>
    <row r="21" spans="1:22" s="18" customFormat="1" ht="14.25" customHeight="1">
      <c r="A21" s="29" t="s">
        <v>999</v>
      </c>
      <c r="B21" s="29" t="s">
        <v>1000</v>
      </c>
      <c r="C21" s="30" t="s">
        <v>857</v>
      </c>
      <c r="D21" s="33"/>
      <c r="E21" s="32"/>
      <c r="F21" s="32"/>
      <c r="G21" s="32"/>
      <c r="H21" s="32"/>
      <c r="I21" s="32"/>
      <c r="J21" s="32"/>
      <c r="K21" s="32"/>
      <c r="L21" s="32"/>
      <c r="M21" s="42"/>
      <c r="N21" s="41"/>
      <c r="O21" s="41"/>
      <c r="P21" s="41"/>
      <c r="Q21" s="41"/>
      <c r="R21" s="41"/>
      <c r="S21" s="41"/>
      <c r="T21" s="41"/>
      <c r="U21" s="41"/>
      <c r="V21" s="48"/>
    </row>
    <row r="22" spans="1:22" s="18" customFormat="1" ht="14.25" customHeight="1">
      <c r="A22" s="29" t="s">
        <v>1001</v>
      </c>
      <c r="B22" s="29" t="s">
        <v>1002</v>
      </c>
      <c r="C22" s="30" t="s">
        <v>860</v>
      </c>
      <c r="D22" s="33"/>
      <c r="E22" s="32"/>
      <c r="F22" s="32"/>
      <c r="G22" s="32"/>
      <c r="H22" s="32"/>
      <c r="I22" s="32"/>
      <c r="J22" s="32"/>
      <c r="K22" s="32"/>
      <c r="L22" s="32"/>
      <c r="M22" s="42"/>
      <c r="N22" s="41"/>
      <c r="O22" s="41"/>
      <c r="P22" s="41"/>
      <c r="Q22" s="41"/>
      <c r="R22" s="41"/>
      <c r="S22" s="41"/>
      <c r="T22" s="41"/>
      <c r="U22" s="41"/>
      <c r="V22" s="48"/>
    </row>
    <row r="23" spans="1:22" s="18" customFormat="1" ht="14.25" customHeight="1">
      <c r="A23" s="29" t="s">
        <v>1003</v>
      </c>
      <c r="B23" s="29" t="s">
        <v>1004</v>
      </c>
      <c r="C23" s="30" t="s">
        <v>863</v>
      </c>
      <c r="D23" s="33"/>
      <c r="E23" s="32"/>
      <c r="F23" s="32"/>
      <c r="G23" s="32"/>
      <c r="H23" s="32"/>
      <c r="I23" s="32"/>
      <c r="J23" s="32"/>
      <c r="K23" s="32"/>
      <c r="L23" s="32"/>
      <c r="M23" s="42"/>
      <c r="N23" s="41"/>
      <c r="O23" s="41"/>
      <c r="P23" s="41"/>
      <c r="Q23" s="41"/>
      <c r="R23" s="41"/>
      <c r="S23" s="41"/>
      <c r="T23" s="41"/>
      <c r="U23" s="41"/>
      <c r="V23" s="48"/>
    </row>
    <row r="24" spans="1:22" s="18" customFormat="1" ht="14.25" customHeight="1">
      <c r="A24" s="29" t="s">
        <v>1005</v>
      </c>
      <c r="B24" s="29" t="s">
        <v>1006</v>
      </c>
      <c r="C24" s="30" t="s">
        <v>866</v>
      </c>
      <c r="D24" s="33"/>
      <c r="E24" s="32"/>
      <c r="F24" s="32"/>
      <c r="G24" s="32"/>
      <c r="H24" s="32"/>
      <c r="I24" s="32"/>
      <c r="J24" s="32"/>
      <c r="K24" s="32"/>
      <c r="L24" s="32"/>
      <c r="M24" s="42"/>
      <c r="N24" s="41"/>
      <c r="O24" s="41"/>
      <c r="P24" s="41"/>
      <c r="Q24" s="41"/>
      <c r="R24" s="41"/>
      <c r="S24" s="41"/>
      <c r="T24" s="41"/>
      <c r="U24" s="41"/>
      <c r="V24" s="48"/>
    </row>
    <row r="25" spans="1:22" s="18" customFormat="1" ht="14.25" customHeight="1">
      <c r="A25" s="29" t="s">
        <v>1007</v>
      </c>
      <c r="B25" s="29" t="s">
        <v>1008</v>
      </c>
      <c r="C25" s="30" t="s">
        <v>869</v>
      </c>
      <c r="D25" s="33"/>
      <c r="E25" s="32"/>
      <c r="F25" s="32"/>
      <c r="G25" s="32"/>
      <c r="H25" s="32"/>
      <c r="I25" s="32"/>
      <c r="J25" s="32"/>
      <c r="K25" s="32"/>
      <c r="L25" s="32"/>
      <c r="M25" s="42"/>
      <c r="N25" s="41"/>
      <c r="O25" s="41"/>
      <c r="P25" s="41"/>
      <c r="Q25" s="41"/>
      <c r="R25" s="41"/>
      <c r="S25" s="41"/>
      <c r="T25" s="41"/>
      <c r="U25" s="41"/>
      <c r="V25" s="48"/>
    </row>
    <row r="26" spans="1:22" s="18" customFormat="1" ht="14.25" customHeight="1">
      <c r="A26" s="29" t="s">
        <v>1009</v>
      </c>
      <c r="B26" s="29" t="s">
        <v>1010</v>
      </c>
      <c r="C26" s="30" t="s">
        <v>872</v>
      </c>
      <c r="D26" s="33"/>
      <c r="E26" s="32"/>
      <c r="F26" s="32"/>
      <c r="G26" s="32"/>
      <c r="H26" s="32"/>
      <c r="I26" s="32"/>
      <c r="J26" s="32"/>
      <c r="K26" s="32"/>
      <c r="L26" s="32"/>
      <c r="M26" s="42"/>
      <c r="N26" s="41"/>
      <c r="O26" s="41"/>
      <c r="P26" s="41"/>
      <c r="Q26" s="41"/>
      <c r="R26" s="41"/>
      <c r="S26" s="41"/>
      <c r="T26" s="41"/>
      <c r="U26" s="41"/>
      <c r="V26" s="48"/>
    </row>
    <row r="27" spans="1:22" s="18" customFormat="1" ht="14.25" customHeight="1">
      <c r="A27" s="29" t="s">
        <v>1011</v>
      </c>
      <c r="B27" s="29" t="s">
        <v>1012</v>
      </c>
      <c r="C27" s="30" t="s">
        <v>875</v>
      </c>
      <c r="D27" s="33"/>
      <c r="E27" s="32"/>
      <c r="F27" s="32"/>
      <c r="G27" s="32"/>
      <c r="H27" s="32"/>
      <c r="I27" s="32"/>
      <c r="J27" s="32"/>
      <c r="K27" s="32"/>
      <c r="L27" s="32"/>
      <c r="M27" s="42"/>
      <c r="N27" s="41"/>
      <c r="O27" s="41"/>
      <c r="P27" s="41"/>
      <c r="Q27" s="41"/>
      <c r="R27" s="41"/>
      <c r="S27" s="41"/>
      <c r="T27" s="41"/>
      <c r="U27" s="41"/>
      <c r="V27" s="48"/>
    </row>
    <row r="28" spans="1:22" s="18" customFormat="1" ht="14.25" customHeight="1">
      <c r="A28" s="29" t="s">
        <v>1013</v>
      </c>
      <c r="B28" s="29" t="s">
        <v>1014</v>
      </c>
      <c r="C28" s="30" t="s">
        <v>878</v>
      </c>
      <c r="D28" s="33"/>
      <c r="E28" s="32"/>
      <c r="F28" s="32"/>
      <c r="G28" s="32"/>
      <c r="H28" s="32"/>
      <c r="I28" s="32"/>
      <c r="J28" s="32"/>
      <c r="K28" s="32"/>
      <c r="L28" s="32"/>
      <c r="M28" s="42"/>
      <c r="N28" s="41"/>
      <c r="O28" s="41"/>
      <c r="P28" s="41"/>
      <c r="Q28" s="41"/>
      <c r="R28" s="41"/>
      <c r="S28" s="41"/>
      <c r="T28" s="41"/>
      <c r="U28" s="41"/>
      <c r="V28" s="48"/>
    </row>
    <row r="29" spans="1:22" s="18" customFormat="1" ht="14.25" customHeight="1">
      <c r="A29" s="29" t="s">
        <v>1015</v>
      </c>
      <c r="B29" s="29" t="s">
        <v>1016</v>
      </c>
      <c r="C29" s="30" t="s">
        <v>881</v>
      </c>
      <c r="D29" s="33"/>
      <c r="E29" s="32"/>
      <c r="F29" s="32"/>
      <c r="G29" s="32"/>
      <c r="H29" s="32"/>
      <c r="I29" s="32"/>
      <c r="J29" s="32"/>
      <c r="K29" s="32"/>
      <c r="L29" s="32"/>
      <c r="M29" s="42"/>
      <c r="N29" s="41"/>
      <c r="O29" s="41"/>
      <c r="P29" s="41"/>
      <c r="Q29" s="41"/>
      <c r="R29" s="41"/>
      <c r="S29" s="41"/>
      <c r="T29" s="41"/>
      <c r="U29" s="41"/>
      <c r="V29" s="48"/>
    </row>
    <row r="30" spans="1:22" s="18" customFormat="1" ht="14.25" customHeight="1">
      <c r="A30" s="29" t="s">
        <v>1017</v>
      </c>
      <c r="B30" s="29" t="s">
        <v>1018</v>
      </c>
      <c r="C30" s="30" t="s">
        <v>884</v>
      </c>
      <c r="D30" s="33"/>
      <c r="E30" s="32"/>
      <c r="F30" s="32"/>
      <c r="G30" s="32"/>
      <c r="H30" s="32"/>
      <c r="I30" s="32"/>
      <c r="J30" s="32"/>
      <c r="K30" s="32"/>
      <c r="L30" s="32"/>
      <c r="M30" s="42"/>
      <c r="N30" s="41"/>
      <c r="O30" s="41"/>
      <c r="P30" s="41"/>
      <c r="Q30" s="41"/>
      <c r="R30" s="41"/>
      <c r="S30" s="41"/>
      <c r="T30" s="41"/>
      <c r="U30" s="41"/>
      <c r="V30" s="48"/>
    </row>
    <row r="31" spans="1:22" s="18" customFormat="1" ht="14.25" customHeight="1">
      <c r="A31" s="29" t="s">
        <v>1019</v>
      </c>
      <c r="B31" s="29" t="s">
        <v>1020</v>
      </c>
      <c r="C31" s="30" t="s">
        <v>887</v>
      </c>
      <c r="D31" s="33"/>
      <c r="E31" s="32"/>
      <c r="F31" s="32"/>
      <c r="G31" s="32"/>
      <c r="H31" s="32"/>
      <c r="I31" s="32"/>
      <c r="J31" s="32"/>
      <c r="K31" s="32"/>
      <c r="L31" s="32"/>
      <c r="M31" s="42"/>
      <c r="N31" s="41"/>
      <c r="O31" s="41"/>
      <c r="P31" s="41"/>
      <c r="Q31" s="41"/>
      <c r="R31" s="41"/>
      <c r="S31" s="41"/>
      <c r="T31" s="41"/>
      <c r="U31" s="41"/>
      <c r="V31" s="48"/>
    </row>
    <row r="32" spans="1:22" s="18" customFormat="1" ht="14.25" customHeight="1">
      <c r="A32" s="29" t="s">
        <v>1021</v>
      </c>
      <c r="B32" s="29" t="s">
        <v>1022</v>
      </c>
      <c r="C32" s="30" t="s">
        <v>890</v>
      </c>
      <c r="D32" s="33"/>
      <c r="E32" s="32"/>
      <c r="F32" s="32"/>
      <c r="G32" s="32"/>
      <c r="H32" s="32"/>
      <c r="I32" s="32"/>
      <c r="J32" s="32"/>
      <c r="K32" s="32"/>
      <c r="L32" s="32"/>
      <c r="M32" s="42"/>
      <c r="N32" s="41"/>
      <c r="O32" s="41"/>
      <c r="P32" s="41"/>
      <c r="Q32" s="41"/>
      <c r="R32" s="41"/>
      <c r="S32" s="41"/>
      <c r="T32" s="41"/>
      <c r="U32" s="41"/>
      <c r="V32" s="48"/>
    </row>
    <row r="33" spans="1:22" s="18" customFormat="1" ht="14.25" customHeight="1">
      <c r="A33" s="29" t="s">
        <v>1023</v>
      </c>
      <c r="B33" s="29" t="s">
        <v>1024</v>
      </c>
      <c r="C33" s="30" t="s">
        <v>893</v>
      </c>
      <c r="D33" s="33"/>
      <c r="E33" s="32"/>
      <c r="F33" s="32"/>
      <c r="G33" s="32"/>
      <c r="H33" s="32"/>
      <c r="I33" s="32"/>
      <c r="J33" s="32"/>
      <c r="K33" s="32"/>
      <c r="L33" s="32"/>
      <c r="M33" s="42"/>
      <c r="N33" s="41"/>
      <c r="O33" s="41"/>
      <c r="P33" s="41"/>
      <c r="Q33" s="41"/>
      <c r="R33" s="41"/>
      <c r="S33" s="41"/>
      <c r="T33" s="41"/>
      <c r="U33" s="41"/>
      <c r="V33" s="48"/>
    </row>
    <row r="34" spans="1:22" s="18" customFormat="1" ht="14.25" customHeight="1">
      <c r="A34" s="29" t="s">
        <v>1025</v>
      </c>
      <c r="B34" s="29" t="s">
        <v>1026</v>
      </c>
      <c r="C34" s="30" t="s">
        <v>896</v>
      </c>
      <c r="D34" s="33"/>
      <c r="E34" s="32"/>
      <c r="F34" s="32"/>
      <c r="G34" s="32"/>
      <c r="H34" s="32"/>
      <c r="I34" s="32"/>
      <c r="J34" s="32"/>
      <c r="K34" s="32"/>
      <c r="L34" s="32"/>
      <c r="M34" s="42"/>
      <c r="N34" s="41"/>
      <c r="O34" s="41"/>
      <c r="P34" s="41"/>
      <c r="Q34" s="41"/>
      <c r="R34" s="41"/>
      <c r="S34" s="41"/>
      <c r="T34" s="41"/>
      <c r="U34" s="41"/>
      <c r="V34" s="48"/>
    </row>
    <row r="35" spans="1:22" s="18" customFormat="1" ht="14.25" customHeight="1">
      <c r="A35" s="29"/>
      <c r="B35" s="34" t="s">
        <v>1027</v>
      </c>
      <c r="C35" s="30" t="s">
        <v>899</v>
      </c>
      <c r="D35" s="33">
        <v>5</v>
      </c>
      <c r="E35" s="32"/>
      <c r="F35" s="32">
        <v>5</v>
      </c>
      <c r="G35" s="32"/>
      <c r="H35" s="32"/>
      <c r="I35" s="32"/>
      <c r="J35" s="32">
        <v>5</v>
      </c>
      <c r="K35" s="32"/>
      <c r="L35" s="32"/>
      <c r="M35" s="41">
        <v>61</v>
      </c>
      <c r="N35" s="41"/>
      <c r="O35" s="41">
        <v>61</v>
      </c>
      <c r="P35" s="41"/>
      <c r="Q35" s="41"/>
      <c r="R35" s="41"/>
      <c r="S35" s="41">
        <v>61</v>
      </c>
      <c r="T35" s="41"/>
      <c r="U35" s="41"/>
      <c r="V35" s="48"/>
    </row>
    <row r="36" spans="1:22" s="18" customFormat="1" ht="14.25" customHeight="1">
      <c r="A36" s="29"/>
      <c r="B36" s="29" t="s">
        <v>505</v>
      </c>
      <c r="C36" s="30" t="s">
        <v>902</v>
      </c>
      <c r="D36" s="33"/>
      <c r="E36" s="32"/>
      <c r="F36" s="35"/>
      <c r="G36" s="32"/>
      <c r="H36" s="35"/>
      <c r="I36" s="32"/>
      <c r="J36" s="35"/>
      <c r="K36" s="32"/>
      <c r="L36" s="35"/>
      <c r="M36" s="42"/>
      <c r="N36" s="41"/>
      <c r="O36" s="43"/>
      <c r="P36" s="41"/>
      <c r="Q36" s="43"/>
      <c r="R36" s="41"/>
      <c r="S36" s="43"/>
      <c r="T36" s="41"/>
      <c r="U36" s="43"/>
      <c r="V36" s="48"/>
    </row>
    <row r="37" spans="1:22" s="18" customFormat="1" ht="14.25" customHeight="1">
      <c r="A37" s="29"/>
      <c r="B37" s="29" t="s">
        <v>1028</v>
      </c>
      <c r="C37" s="30" t="s">
        <v>905</v>
      </c>
      <c r="D37" s="33"/>
      <c r="E37" s="32"/>
      <c r="F37" s="32"/>
      <c r="G37" s="32"/>
      <c r="H37" s="32"/>
      <c r="I37" s="32"/>
      <c r="J37" s="32"/>
      <c r="K37" s="32"/>
      <c r="L37" s="32"/>
      <c r="M37" s="42"/>
      <c r="N37" s="41"/>
      <c r="O37" s="41"/>
      <c r="P37" s="41"/>
      <c r="Q37" s="41"/>
      <c r="R37" s="41"/>
      <c r="S37" s="41"/>
      <c r="T37" s="41"/>
      <c r="U37" s="41"/>
      <c r="V37" s="48"/>
    </row>
    <row r="38" spans="1:22" s="18" customFormat="1" ht="14.25" customHeight="1">
      <c r="A38" s="29"/>
      <c r="B38" s="29" t="s">
        <v>1029</v>
      </c>
      <c r="C38" s="30"/>
      <c r="D38" s="36"/>
      <c r="E38" s="35"/>
      <c r="F38" s="35"/>
      <c r="G38" s="35"/>
      <c r="H38" s="35"/>
      <c r="I38" s="35"/>
      <c r="J38" s="35"/>
      <c r="K38" s="35"/>
      <c r="L38" s="35"/>
      <c r="M38" s="44"/>
      <c r="N38" s="43"/>
      <c r="O38" s="43"/>
      <c r="P38" s="43"/>
      <c r="Q38" s="43"/>
      <c r="R38" s="43"/>
      <c r="S38" s="43"/>
      <c r="T38" s="43"/>
      <c r="U38" s="43"/>
      <c r="V38" s="43"/>
    </row>
    <row r="39" spans="1:22" s="18" customFormat="1" ht="14.25" customHeight="1">
      <c r="A39" s="29"/>
      <c r="B39" s="29" t="s">
        <v>1030</v>
      </c>
      <c r="C39" s="30"/>
      <c r="D39" s="36">
        <v>39</v>
      </c>
      <c r="E39" s="35"/>
      <c r="F39" s="35">
        <v>39</v>
      </c>
      <c r="G39" s="35"/>
      <c r="H39" s="35"/>
      <c r="I39" s="35"/>
      <c r="J39" s="35">
        <v>39</v>
      </c>
      <c r="K39" s="35"/>
      <c r="L39" s="35"/>
      <c r="M39" s="44"/>
      <c r="N39" s="43"/>
      <c r="O39" s="43"/>
      <c r="P39" s="43"/>
      <c r="Q39" s="43"/>
      <c r="R39" s="43"/>
      <c r="S39" s="43"/>
      <c r="T39" s="43"/>
      <c r="U39" s="43"/>
      <c r="V39" s="48"/>
    </row>
    <row r="40" spans="1:22" s="18" customFormat="1" ht="14.25" customHeight="1">
      <c r="A40" s="34" t="s">
        <v>560</v>
      </c>
      <c r="B40" s="37"/>
      <c r="C40" s="30" t="s">
        <v>908</v>
      </c>
      <c r="D40" s="33">
        <v>44</v>
      </c>
      <c r="E40" s="32"/>
      <c r="F40" s="32">
        <v>44</v>
      </c>
      <c r="G40" s="32"/>
      <c r="H40" s="32"/>
      <c r="I40" s="32"/>
      <c r="J40" s="32">
        <v>44</v>
      </c>
      <c r="K40" s="32"/>
      <c r="L40" s="32"/>
      <c r="M40" s="41">
        <v>61</v>
      </c>
      <c r="N40" s="41"/>
      <c r="O40" s="41">
        <v>61</v>
      </c>
      <c r="P40" s="41"/>
      <c r="Q40" s="41"/>
      <c r="R40" s="41"/>
      <c r="S40" s="41">
        <v>61</v>
      </c>
      <c r="T40" s="41"/>
      <c r="U40" s="41"/>
      <c r="V40" s="48"/>
    </row>
  </sheetData>
  <sheetProtection/>
  <mergeCells count="18">
    <mergeCell ref="A1:V1"/>
    <mergeCell ref="E3:L3"/>
    <mergeCell ref="N3:U3"/>
    <mergeCell ref="E4:F4"/>
    <mergeCell ref="G4:H4"/>
    <mergeCell ref="I4:J4"/>
    <mergeCell ref="K4:L4"/>
    <mergeCell ref="N4:O4"/>
    <mergeCell ref="P4:Q4"/>
    <mergeCell ref="R4:S4"/>
    <mergeCell ref="T4:U4"/>
    <mergeCell ref="A40:B40"/>
    <mergeCell ref="A3:A5"/>
    <mergeCell ref="B3:B5"/>
    <mergeCell ref="C3:C5"/>
    <mergeCell ref="D3:D5"/>
    <mergeCell ref="M3:M5"/>
    <mergeCell ref="V3:V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E2"/>
  <sheetViews>
    <sheetView tabSelected="1" zoomScaleSheetLayoutView="100" workbookViewId="0" topLeftCell="A1">
      <selection activeCell="E7" sqref="E7"/>
    </sheetView>
  </sheetViews>
  <sheetFormatPr defaultColWidth="9.00390625" defaultRowHeight="14.25"/>
  <cols>
    <col min="2" max="2" width="38.50390625" style="0" bestFit="1" customWidth="1"/>
    <col min="3" max="3" width="20.75390625" style="0" bestFit="1" customWidth="1"/>
    <col min="4" max="4" width="98.875" style="0" customWidth="1"/>
  </cols>
  <sheetData>
    <row r="1" spans="2:5" ht="14.25">
      <c r="B1" s="17" t="s">
        <v>786</v>
      </c>
      <c r="C1" s="17" t="s">
        <v>787</v>
      </c>
      <c r="D1" s="17" t="s">
        <v>788</v>
      </c>
      <c r="E1" t="s">
        <v>1031</v>
      </c>
    </row>
    <row r="2" spans="2:5" ht="14.25">
      <c r="B2" s="17" t="s">
        <v>1032</v>
      </c>
      <c r="C2" s="17" t="s">
        <v>1033</v>
      </c>
      <c r="D2" s="17" t="s">
        <v>1034</v>
      </c>
      <c r="E2" s="17">
        <v>21.6</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1"/>
  <sheetViews>
    <sheetView workbookViewId="0" topLeftCell="A1">
      <selection activeCell="A3" sqref="A3:C11"/>
    </sheetView>
  </sheetViews>
  <sheetFormatPr defaultColWidth="9.00390625" defaultRowHeight="14.25"/>
  <cols>
    <col min="1" max="1" width="32.00390625" style="0" customWidth="1"/>
    <col min="2" max="3" width="15.625" style="0" customWidth="1"/>
    <col min="4" max="4" width="24.50390625" style="0" customWidth="1"/>
  </cols>
  <sheetData>
    <row r="1" spans="1:4" ht="49.5" customHeight="1">
      <c r="A1" s="2" t="s">
        <v>1035</v>
      </c>
      <c r="B1" s="2"/>
      <c r="C1" s="2"/>
      <c r="D1" s="2"/>
    </row>
    <row r="2" spans="1:4" ht="21" customHeight="1">
      <c r="A2" t="s">
        <v>1036</v>
      </c>
      <c r="D2" s="3" t="s">
        <v>2</v>
      </c>
    </row>
    <row r="3" spans="1:4" s="1" customFormat="1" ht="39.75" customHeight="1">
      <c r="A3" s="4" t="s">
        <v>713</v>
      </c>
      <c r="B3" s="5" t="s">
        <v>1037</v>
      </c>
      <c r="C3" s="5" t="s">
        <v>1038</v>
      </c>
      <c r="D3" s="5" t="s">
        <v>715</v>
      </c>
    </row>
    <row r="4" spans="1:4" ht="14.25" customHeight="1">
      <c r="A4" s="6" t="s">
        <v>1039</v>
      </c>
      <c r="B4" s="14"/>
      <c r="C4" s="8"/>
      <c r="D4" s="9" t="s">
        <v>1040</v>
      </c>
    </row>
    <row r="5" spans="1:4" ht="14.25" customHeight="1">
      <c r="A5" s="10" t="s">
        <v>1041</v>
      </c>
      <c r="B5" s="8">
        <v>23279</v>
      </c>
      <c r="C5" s="8">
        <v>13000</v>
      </c>
      <c r="D5" s="12"/>
    </row>
    <row r="6" spans="1:4" ht="14.25" customHeight="1">
      <c r="A6" s="13" t="s">
        <v>1042</v>
      </c>
      <c r="B6" s="14">
        <v>8871</v>
      </c>
      <c r="C6" s="8">
        <v>5674</v>
      </c>
      <c r="D6" s="15"/>
    </row>
    <row r="7" spans="1:4" ht="14.25" customHeight="1">
      <c r="A7" s="13" t="s">
        <v>1043</v>
      </c>
      <c r="B7" s="14"/>
      <c r="C7" s="14"/>
      <c r="D7" s="9" t="s">
        <v>1044</v>
      </c>
    </row>
    <row r="8" spans="1:4" ht="14.25" customHeight="1">
      <c r="A8" s="13" t="s">
        <v>1045</v>
      </c>
      <c r="B8" s="8"/>
      <c r="C8" s="8"/>
      <c r="D8" s="9" t="s">
        <v>1044</v>
      </c>
    </row>
    <row r="9" spans="1:4" ht="14.25" customHeight="1">
      <c r="A9" s="13" t="s">
        <v>1046</v>
      </c>
      <c r="B9" s="8"/>
      <c r="C9" s="8"/>
      <c r="D9" s="9" t="s">
        <v>1044</v>
      </c>
    </row>
    <row r="10" spans="1:4" ht="14.25" customHeight="1">
      <c r="A10" s="13" t="s">
        <v>1047</v>
      </c>
      <c r="B10" s="8"/>
      <c r="C10" s="8"/>
      <c r="D10" s="9" t="s">
        <v>1044</v>
      </c>
    </row>
    <row r="11" spans="1:4" ht="14.25" customHeight="1">
      <c r="A11" s="16" t="s">
        <v>408</v>
      </c>
      <c r="B11" s="8">
        <f>B4+B5+B6+B7</f>
        <v>32150</v>
      </c>
      <c r="C11" s="8">
        <f>C4+C5+C6+C7</f>
        <v>18674</v>
      </c>
      <c r="D11" s="15"/>
    </row>
  </sheetData>
  <sheetProtection/>
  <mergeCells count="1">
    <mergeCell ref="A1:D1"/>
  </mergeCells>
  <printOptions/>
  <pageMargins left="0.9444444444444444" right="0.7513888888888889" top="1" bottom="1" header="0.5" footer="0.5"/>
  <pageSetup horizontalDpi="600" verticalDpi="600" orientation="landscape" paperSize="9"/>
  <headerFooter alignWithMargins="0">
    <oddFooter>&amp;C第 &amp;P+40 页</oddFooter>
  </headerFooter>
</worksheet>
</file>

<file path=xl/worksheets/sheet14.xml><?xml version="1.0" encoding="utf-8"?>
<worksheet xmlns="http://schemas.openxmlformats.org/spreadsheetml/2006/main" xmlns:r="http://schemas.openxmlformats.org/officeDocument/2006/relationships">
  <dimension ref="A1:D11"/>
  <sheetViews>
    <sheetView zoomScaleSheetLayoutView="100" workbookViewId="0" topLeftCell="A1">
      <selection activeCell="I37" sqref="I37"/>
    </sheetView>
  </sheetViews>
  <sheetFormatPr defaultColWidth="9.00390625" defaultRowHeight="14.25"/>
  <cols>
    <col min="1" max="1" width="32.00390625" style="0" customWidth="1"/>
    <col min="2" max="3" width="15.625" style="0" customWidth="1"/>
    <col min="4" max="4" width="24.50390625" style="0" customWidth="1"/>
  </cols>
  <sheetData>
    <row r="1" spans="1:4" ht="49.5" customHeight="1">
      <c r="A1" s="2" t="s">
        <v>1048</v>
      </c>
      <c r="B1" s="2"/>
      <c r="C1" s="2"/>
      <c r="D1" s="2"/>
    </row>
    <row r="2" spans="1:4" ht="21" customHeight="1">
      <c r="A2" t="s">
        <v>1036</v>
      </c>
      <c r="D2" s="3" t="s">
        <v>2</v>
      </c>
    </row>
    <row r="3" spans="1:4" s="1" customFormat="1" ht="39.75" customHeight="1">
      <c r="A3" s="4" t="s">
        <v>713</v>
      </c>
      <c r="B3" s="5" t="s">
        <v>1049</v>
      </c>
      <c r="C3" s="5" t="s">
        <v>1050</v>
      </c>
      <c r="D3" s="5" t="s">
        <v>715</v>
      </c>
    </row>
    <row r="4" spans="1:4" ht="14.25" customHeight="1">
      <c r="A4" s="6" t="s">
        <v>1039</v>
      </c>
      <c r="B4" s="7"/>
      <c r="C4" s="8"/>
      <c r="D4" s="9" t="s">
        <v>1040</v>
      </c>
    </row>
    <row r="5" spans="1:4" ht="14.25" customHeight="1">
      <c r="A5" s="10" t="s">
        <v>1041</v>
      </c>
      <c r="B5" s="11">
        <v>22647</v>
      </c>
      <c r="C5" s="8" t="e">
        <f>#REF!-B5</f>
        <v>#REF!</v>
      </c>
      <c r="D5" s="12"/>
    </row>
    <row r="6" spans="1:4" ht="14.25" customHeight="1">
      <c r="A6" s="13" t="s">
        <v>1042</v>
      </c>
      <c r="B6" s="14">
        <v>6298</v>
      </c>
      <c r="C6" s="8" t="e">
        <f>#REF!-B6</f>
        <v>#REF!</v>
      </c>
      <c r="D6" s="15"/>
    </row>
    <row r="7" spans="1:4" ht="14.25" customHeight="1">
      <c r="A7" s="13" t="s">
        <v>1043</v>
      </c>
      <c r="B7" s="14"/>
      <c r="C7" s="8"/>
      <c r="D7" s="9" t="s">
        <v>1044</v>
      </c>
    </row>
    <row r="8" spans="1:4" ht="14.25" customHeight="1">
      <c r="A8" s="13" t="s">
        <v>1045</v>
      </c>
      <c r="B8" s="8"/>
      <c r="C8" s="8"/>
      <c r="D8" s="9" t="s">
        <v>1044</v>
      </c>
    </row>
    <row r="9" spans="1:4" ht="14.25" customHeight="1">
      <c r="A9" s="13" t="s">
        <v>1046</v>
      </c>
      <c r="B9" s="8"/>
      <c r="C9" s="8"/>
      <c r="D9" s="9" t="s">
        <v>1044</v>
      </c>
    </row>
    <row r="10" spans="1:4" ht="14.25" customHeight="1">
      <c r="A10" s="13" t="s">
        <v>1047</v>
      </c>
      <c r="B10" s="8"/>
      <c r="C10" s="8"/>
      <c r="D10" s="9" t="s">
        <v>1044</v>
      </c>
    </row>
    <row r="11" spans="1:4" ht="14.25" customHeight="1">
      <c r="A11" s="16" t="s">
        <v>408</v>
      </c>
      <c r="B11" s="8">
        <f>B4+B5+B6+B7</f>
        <v>28945</v>
      </c>
      <c r="C11" s="8" t="e">
        <f>C4+C5+C6+C7</f>
        <v>#REF!</v>
      </c>
      <c r="D11" s="15"/>
    </row>
  </sheetData>
  <sheetProtection/>
  <mergeCells count="1">
    <mergeCell ref="A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64"/>
  <sheetViews>
    <sheetView workbookViewId="0" topLeftCell="A1">
      <pane ySplit="4" topLeftCell="A344" activePane="bottomLeft" state="frozen"/>
      <selection pane="bottomLeft" activeCell="B1" sqref="B1:G1"/>
    </sheetView>
  </sheetViews>
  <sheetFormatPr defaultColWidth="9.00390625" defaultRowHeight="14.25"/>
  <cols>
    <col min="1" max="1" width="12.75390625" style="0" hidden="1" customWidth="1"/>
    <col min="2" max="2" width="43.375" style="1" customWidth="1"/>
    <col min="3" max="3" width="15.25390625" style="111" customWidth="1"/>
    <col min="4" max="4" width="15.25390625" style="110" customWidth="1"/>
    <col min="5" max="5" width="15.25390625" style="112" customWidth="1"/>
    <col min="6" max="6" width="18.25390625" style="3" customWidth="1"/>
    <col min="7" max="7" width="12.375" style="0" customWidth="1"/>
    <col min="8" max="8" width="9.00390625" style="0" hidden="1" customWidth="1"/>
  </cols>
  <sheetData>
    <row r="1" spans="2:7" ht="49.5" customHeight="1">
      <c r="B1" s="113" t="s">
        <v>30</v>
      </c>
      <c r="C1" s="113"/>
      <c r="D1" s="114"/>
      <c r="E1" s="114"/>
      <c r="F1" s="113"/>
      <c r="G1" s="113"/>
    </row>
    <row r="2" spans="2:7" ht="21" customHeight="1">
      <c r="B2" s="115" t="s">
        <v>31</v>
      </c>
      <c r="F2" s="116"/>
      <c r="G2" s="116" t="s">
        <v>2</v>
      </c>
    </row>
    <row r="3" spans="2:7" ht="39.75" customHeight="1">
      <c r="B3" s="117" t="s">
        <v>32</v>
      </c>
      <c r="C3" s="117" t="s">
        <v>33</v>
      </c>
      <c r="D3" s="57" t="s">
        <v>34</v>
      </c>
      <c r="E3" s="57" t="s">
        <v>35</v>
      </c>
      <c r="F3" s="117" t="s">
        <v>36</v>
      </c>
      <c r="G3" s="57" t="s">
        <v>7</v>
      </c>
    </row>
    <row r="4" spans="2:8" ht="14.25">
      <c r="B4" s="117" t="s">
        <v>37</v>
      </c>
      <c r="C4" s="118">
        <v>143362</v>
      </c>
      <c r="D4" s="118">
        <v>197978</v>
      </c>
      <c r="E4" s="118">
        <v>141709</v>
      </c>
      <c r="F4" s="119">
        <f aca="true" t="shared" si="0" ref="F4:F9">D4/C4*100</f>
        <v>138.096566733165</v>
      </c>
      <c r="G4" s="120"/>
      <c r="H4" s="121" t="e">
        <f>H5+H62+#REF!+#REF!+H83+H100+#REF!+#REF!+#REF!+H134+#REF!+H154+H158+H162+#REF!+#REF!+#REF!+#REF!+#REF!+#REF!+#REF!</f>
        <v>#REF!</v>
      </c>
    </row>
    <row r="5" spans="1:8" ht="14.25">
      <c r="A5" s="122">
        <v>201</v>
      </c>
      <c r="B5" s="123" t="s">
        <v>38</v>
      </c>
      <c r="C5" s="118">
        <v>18525</v>
      </c>
      <c r="D5" s="124">
        <v>22603</v>
      </c>
      <c r="E5" s="118">
        <v>22183</v>
      </c>
      <c r="F5" s="119">
        <f t="shared" si="0"/>
        <v>122.01349527665317</v>
      </c>
      <c r="G5" s="125"/>
      <c r="H5" s="126">
        <v>16154</v>
      </c>
    </row>
    <row r="6" spans="1:7" ht="14.25">
      <c r="A6" s="127">
        <v>20101</v>
      </c>
      <c r="B6" s="123" t="s">
        <v>39</v>
      </c>
      <c r="C6" s="118">
        <v>633</v>
      </c>
      <c r="D6" s="124">
        <v>708</v>
      </c>
      <c r="E6" s="118">
        <v>676</v>
      </c>
      <c r="F6" s="119">
        <f t="shared" si="0"/>
        <v>111.84834123222748</v>
      </c>
      <c r="G6" s="125"/>
    </row>
    <row r="7" spans="1:7" ht="14.25">
      <c r="A7" s="128">
        <v>2010101</v>
      </c>
      <c r="B7" s="123" t="s">
        <v>40</v>
      </c>
      <c r="C7" s="118">
        <v>375</v>
      </c>
      <c r="D7" s="124">
        <v>320</v>
      </c>
      <c r="E7" s="118">
        <v>319</v>
      </c>
      <c r="F7" s="119">
        <f t="shared" si="0"/>
        <v>85.33333333333334</v>
      </c>
      <c r="G7" s="125"/>
    </row>
    <row r="8" spans="1:7" ht="14.25">
      <c r="A8" s="128">
        <v>2010102</v>
      </c>
      <c r="B8" s="123" t="s">
        <v>41</v>
      </c>
      <c r="C8" s="118">
        <v>16</v>
      </c>
      <c r="D8" s="124">
        <v>23</v>
      </c>
      <c r="E8" s="118">
        <v>22</v>
      </c>
      <c r="F8" s="119">
        <f t="shared" si="0"/>
        <v>143.75</v>
      </c>
      <c r="G8" s="125"/>
    </row>
    <row r="9" spans="1:7" ht="14.25">
      <c r="A9" s="128">
        <v>2010104</v>
      </c>
      <c r="B9" s="123" t="s">
        <v>42</v>
      </c>
      <c r="C9" s="118">
        <v>60</v>
      </c>
      <c r="D9" s="124">
        <v>90</v>
      </c>
      <c r="E9" s="118">
        <v>82</v>
      </c>
      <c r="F9" s="119">
        <f t="shared" si="0"/>
        <v>150</v>
      </c>
      <c r="G9" s="125"/>
    </row>
    <row r="10" spans="1:7" ht="14.25">
      <c r="A10" s="128">
        <v>2010105</v>
      </c>
      <c r="B10" s="123" t="s">
        <v>43</v>
      </c>
      <c r="C10" s="118">
        <v>0</v>
      </c>
      <c r="D10" s="124">
        <v>5</v>
      </c>
      <c r="E10" s="118">
        <v>0</v>
      </c>
      <c r="F10" s="119"/>
      <c r="G10" s="125"/>
    </row>
    <row r="11" spans="1:7" ht="14.25">
      <c r="A11" s="128">
        <v>2010106</v>
      </c>
      <c r="B11" s="123" t="s">
        <v>44</v>
      </c>
      <c r="C11" s="118">
        <v>40</v>
      </c>
      <c r="D11" s="124">
        <v>13</v>
      </c>
      <c r="E11" s="118">
        <v>13</v>
      </c>
      <c r="F11" s="119">
        <f aca="true" t="shared" si="1" ref="F11:F45">D11/C11*100</f>
        <v>32.5</v>
      </c>
      <c r="G11" s="125"/>
    </row>
    <row r="12" spans="1:7" ht="14.25">
      <c r="A12" s="128">
        <v>2010107</v>
      </c>
      <c r="B12" s="123" t="s">
        <v>45</v>
      </c>
      <c r="C12" s="118">
        <v>71</v>
      </c>
      <c r="D12" s="124">
        <v>89</v>
      </c>
      <c r="E12" s="118">
        <v>74</v>
      </c>
      <c r="F12" s="119">
        <f t="shared" si="1"/>
        <v>125.35211267605635</v>
      </c>
      <c r="G12" s="125"/>
    </row>
    <row r="13" spans="1:7" ht="14.25">
      <c r="A13" s="128">
        <v>2010108</v>
      </c>
      <c r="B13" s="123" t="s">
        <v>46</v>
      </c>
      <c r="C13" s="118">
        <v>14</v>
      </c>
      <c r="D13" s="124">
        <v>54</v>
      </c>
      <c r="E13" s="118">
        <v>52</v>
      </c>
      <c r="F13" s="119">
        <f t="shared" si="1"/>
        <v>385.7142857142857</v>
      </c>
      <c r="G13" s="125"/>
    </row>
    <row r="14" spans="1:7" ht="14.25">
      <c r="A14" s="128">
        <v>2010150</v>
      </c>
      <c r="B14" s="123" t="s">
        <v>47</v>
      </c>
      <c r="C14" s="118">
        <v>57</v>
      </c>
      <c r="D14" s="124">
        <v>114</v>
      </c>
      <c r="E14" s="118">
        <v>114</v>
      </c>
      <c r="F14" s="119">
        <f t="shared" si="1"/>
        <v>200</v>
      </c>
      <c r="G14" s="125"/>
    </row>
    <row r="15" spans="1:7" ht="14.25">
      <c r="A15" s="127">
        <v>20102</v>
      </c>
      <c r="B15" s="123" t="s">
        <v>48</v>
      </c>
      <c r="C15" s="118">
        <v>343</v>
      </c>
      <c r="D15" s="124">
        <v>419</v>
      </c>
      <c r="E15" s="118">
        <v>419</v>
      </c>
      <c r="F15" s="119">
        <f t="shared" si="1"/>
        <v>122.15743440233236</v>
      </c>
      <c r="G15" s="125"/>
    </row>
    <row r="16" spans="1:7" ht="14.25">
      <c r="A16" s="128">
        <v>2010201</v>
      </c>
      <c r="B16" s="123" t="s">
        <v>40</v>
      </c>
      <c r="C16" s="118">
        <v>205</v>
      </c>
      <c r="D16" s="124">
        <v>191</v>
      </c>
      <c r="E16" s="118">
        <v>191</v>
      </c>
      <c r="F16" s="119">
        <f t="shared" si="1"/>
        <v>93.17073170731707</v>
      </c>
      <c r="G16" s="125"/>
    </row>
    <row r="17" spans="1:7" ht="14.25">
      <c r="A17" s="128">
        <v>2010202</v>
      </c>
      <c r="B17" s="123" t="s">
        <v>41</v>
      </c>
      <c r="C17" s="118">
        <v>25</v>
      </c>
      <c r="D17" s="124">
        <v>0</v>
      </c>
      <c r="E17" s="118">
        <v>0</v>
      </c>
      <c r="F17" s="119">
        <f t="shared" si="1"/>
        <v>0</v>
      </c>
      <c r="G17" s="125"/>
    </row>
    <row r="18" spans="1:7" ht="14.25">
      <c r="A18" s="128">
        <v>2010204</v>
      </c>
      <c r="B18" s="123" t="s">
        <v>49</v>
      </c>
      <c r="C18" s="118">
        <v>28</v>
      </c>
      <c r="D18" s="124">
        <v>28</v>
      </c>
      <c r="E18" s="118">
        <v>28</v>
      </c>
      <c r="F18" s="119">
        <f t="shared" si="1"/>
        <v>100</v>
      </c>
      <c r="G18" s="129"/>
    </row>
    <row r="19" spans="1:7" ht="14.25">
      <c r="A19" s="128">
        <v>2010205</v>
      </c>
      <c r="B19" s="123" t="s">
        <v>50</v>
      </c>
      <c r="C19" s="118">
        <v>17</v>
      </c>
      <c r="D19" s="124">
        <v>20</v>
      </c>
      <c r="E19" s="118">
        <v>20</v>
      </c>
      <c r="F19" s="119">
        <f t="shared" si="1"/>
        <v>117.64705882352942</v>
      </c>
      <c r="G19" s="129"/>
    </row>
    <row r="20" spans="1:7" ht="14.25">
      <c r="A20" s="128">
        <v>2010206</v>
      </c>
      <c r="B20" s="123" t="s">
        <v>51</v>
      </c>
      <c r="C20" s="118">
        <v>14</v>
      </c>
      <c r="D20" s="124">
        <v>35</v>
      </c>
      <c r="E20" s="118">
        <v>35</v>
      </c>
      <c r="F20" s="119">
        <f t="shared" si="1"/>
        <v>250</v>
      </c>
      <c r="G20" s="129"/>
    </row>
    <row r="21" spans="1:7" ht="14.25">
      <c r="A21" s="128">
        <v>2010250</v>
      </c>
      <c r="B21" s="123" t="s">
        <v>47</v>
      </c>
      <c r="C21" s="118">
        <v>48</v>
      </c>
      <c r="D21" s="124">
        <v>79</v>
      </c>
      <c r="E21" s="118">
        <v>79</v>
      </c>
      <c r="F21" s="119">
        <f t="shared" si="1"/>
        <v>164.58333333333331</v>
      </c>
      <c r="G21" s="129"/>
    </row>
    <row r="22" spans="1:7" ht="14.25">
      <c r="A22" s="128">
        <v>2010299</v>
      </c>
      <c r="B22" s="123" t="s">
        <v>52</v>
      </c>
      <c r="C22" s="118">
        <v>6</v>
      </c>
      <c r="D22" s="124">
        <v>66</v>
      </c>
      <c r="E22" s="118">
        <v>66</v>
      </c>
      <c r="F22" s="119">
        <f t="shared" si="1"/>
        <v>1100</v>
      </c>
      <c r="G22" s="129"/>
    </row>
    <row r="23" spans="1:7" ht="14.25">
      <c r="A23" s="127">
        <v>20103</v>
      </c>
      <c r="B23" s="123" t="s">
        <v>53</v>
      </c>
      <c r="C23" s="118">
        <v>5567</v>
      </c>
      <c r="D23" s="124">
        <v>7256</v>
      </c>
      <c r="E23" s="118">
        <v>7207</v>
      </c>
      <c r="F23" s="119">
        <f t="shared" si="1"/>
        <v>130.33950062870488</v>
      </c>
      <c r="G23" s="129"/>
    </row>
    <row r="24" spans="1:7" ht="14.25">
      <c r="A24" s="128">
        <v>2010301</v>
      </c>
      <c r="B24" s="123" t="s">
        <v>40</v>
      </c>
      <c r="C24" s="118">
        <v>2839</v>
      </c>
      <c r="D24" s="124">
        <v>4256</v>
      </c>
      <c r="E24" s="118">
        <v>4227</v>
      </c>
      <c r="F24" s="119">
        <f t="shared" si="1"/>
        <v>149.91194082423388</v>
      </c>
      <c r="G24" s="129"/>
    </row>
    <row r="25" spans="1:7" ht="14.25">
      <c r="A25" s="128">
        <v>2010302</v>
      </c>
      <c r="B25" s="123" t="s">
        <v>41</v>
      </c>
      <c r="C25" s="118">
        <v>334</v>
      </c>
      <c r="D25" s="124">
        <v>360</v>
      </c>
      <c r="E25" s="118">
        <v>356</v>
      </c>
      <c r="F25" s="119">
        <f t="shared" si="1"/>
        <v>107.78443113772455</v>
      </c>
      <c r="G25" s="129"/>
    </row>
    <row r="26" spans="1:7" ht="14.25">
      <c r="A26" s="128">
        <v>2010305</v>
      </c>
      <c r="B26" s="123" t="s">
        <v>54</v>
      </c>
      <c r="C26" s="118">
        <v>4</v>
      </c>
      <c r="D26" s="124">
        <v>6</v>
      </c>
      <c r="E26" s="118">
        <v>6</v>
      </c>
      <c r="F26" s="119">
        <f t="shared" si="1"/>
        <v>150</v>
      </c>
      <c r="G26" s="129"/>
    </row>
    <row r="27" spans="1:7" ht="14.25">
      <c r="A27" s="128">
        <v>2010308</v>
      </c>
      <c r="B27" s="123" t="s">
        <v>55</v>
      </c>
      <c r="C27" s="118">
        <v>304</v>
      </c>
      <c r="D27" s="124">
        <v>150</v>
      </c>
      <c r="E27" s="118">
        <v>150</v>
      </c>
      <c r="F27" s="119">
        <f t="shared" si="1"/>
        <v>49.34210526315789</v>
      </c>
      <c r="G27" s="129"/>
    </row>
    <row r="28" spans="1:7" ht="14.25">
      <c r="A28" s="128">
        <v>2010350</v>
      </c>
      <c r="B28" s="123" t="s">
        <v>47</v>
      </c>
      <c r="C28" s="118">
        <v>1943</v>
      </c>
      <c r="D28" s="124">
        <v>2292</v>
      </c>
      <c r="E28" s="118">
        <v>2277</v>
      </c>
      <c r="F28" s="119">
        <f t="shared" si="1"/>
        <v>117.9619145651055</v>
      </c>
      <c r="G28" s="129"/>
    </row>
    <row r="29" spans="1:7" ht="14.25">
      <c r="A29" s="128">
        <v>2010399</v>
      </c>
      <c r="B29" s="123" t="s">
        <v>56</v>
      </c>
      <c r="C29" s="118">
        <v>143</v>
      </c>
      <c r="D29" s="124">
        <v>192</v>
      </c>
      <c r="E29" s="118">
        <v>191</v>
      </c>
      <c r="F29" s="119">
        <f t="shared" si="1"/>
        <v>134.26573426573427</v>
      </c>
      <c r="G29" s="129"/>
    </row>
    <row r="30" spans="1:7" ht="14.25">
      <c r="A30" s="127">
        <v>20104</v>
      </c>
      <c r="B30" s="123" t="s">
        <v>57</v>
      </c>
      <c r="C30" s="118">
        <v>402</v>
      </c>
      <c r="D30" s="124">
        <v>539</v>
      </c>
      <c r="E30" s="118">
        <v>484</v>
      </c>
      <c r="F30" s="119">
        <f t="shared" si="1"/>
        <v>134.07960199004975</v>
      </c>
      <c r="G30" s="129"/>
    </row>
    <row r="31" spans="1:7" ht="14.25">
      <c r="A31" s="128">
        <v>2010401</v>
      </c>
      <c r="B31" s="123" t="s">
        <v>40</v>
      </c>
      <c r="C31" s="118">
        <v>109</v>
      </c>
      <c r="D31" s="124">
        <v>133</v>
      </c>
      <c r="E31" s="118">
        <v>133</v>
      </c>
      <c r="F31" s="119">
        <f t="shared" si="1"/>
        <v>122.01834862385321</v>
      </c>
      <c r="G31" s="129"/>
    </row>
    <row r="32" spans="1:7" ht="14.25">
      <c r="A32" s="128">
        <v>2010402</v>
      </c>
      <c r="B32" s="123" t="s">
        <v>41</v>
      </c>
      <c r="C32" s="118">
        <v>16</v>
      </c>
      <c r="D32" s="124">
        <v>198</v>
      </c>
      <c r="E32" s="118">
        <v>143</v>
      </c>
      <c r="F32" s="119">
        <f t="shared" si="1"/>
        <v>1237.5</v>
      </c>
      <c r="G32" s="129"/>
    </row>
    <row r="33" spans="1:7" ht="14.25">
      <c r="A33" s="128">
        <v>2010408</v>
      </c>
      <c r="B33" s="123" t="s">
        <v>58</v>
      </c>
      <c r="C33" s="118">
        <v>192</v>
      </c>
      <c r="D33" s="124">
        <v>162</v>
      </c>
      <c r="E33" s="118">
        <v>162</v>
      </c>
      <c r="F33" s="119">
        <f t="shared" si="1"/>
        <v>84.375</v>
      </c>
      <c r="G33" s="129"/>
    </row>
    <row r="34" spans="1:7" ht="14.25">
      <c r="A34" s="128">
        <v>2010450</v>
      </c>
      <c r="B34" s="123" t="s">
        <v>47</v>
      </c>
      <c r="C34" s="118">
        <v>85</v>
      </c>
      <c r="D34" s="124">
        <v>46</v>
      </c>
      <c r="E34" s="118">
        <v>46</v>
      </c>
      <c r="F34" s="119">
        <f t="shared" si="1"/>
        <v>54.11764705882353</v>
      </c>
      <c r="G34" s="129"/>
    </row>
    <row r="35" spans="1:7" ht="14.25">
      <c r="A35" s="127">
        <v>20105</v>
      </c>
      <c r="B35" s="123" t="s">
        <v>59</v>
      </c>
      <c r="C35" s="118">
        <v>317</v>
      </c>
      <c r="D35" s="124">
        <v>317</v>
      </c>
      <c r="E35" s="118">
        <v>317</v>
      </c>
      <c r="F35" s="119">
        <f t="shared" si="1"/>
        <v>100</v>
      </c>
      <c r="G35" s="129"/>
    </row>
    <row r="36" spans="1:7" ht="14.25">
      <c r="A36" s="128">
        <v>2010501</v>
      </c>
      <c r="B36" s="123" t="s">
        <v>40</v>
      </c>
      <c r="C36" s="118">
        <v>82</v>
      </c>
      <c r="D36" s="124">
        <v>51</v>
      </c>
      <c r="E36" s="118">
        <v>51</v>
      </c>
      <c r="F36" s="119">
        <f t="shared" si="1"/>
        <v>62.19512195121951</v>
      </c>
      <c r="G36" s="129"/>
    </row>
    <row r="37" spans="1:7" ht="14.25">
      <c r="A37" s="128">
        <v>2010502</v>
      </c>
      <c r="B37" s="123" t="s">
        <v>41</v>
      </c>
      <c r="C37" s="118">
        <v>5</v>
      </c>
      <c r="D37" s="124">
        <v>40</v>
      </c>
      <c r="E37" s="118">
        <v>40</v>
      </c>
      <c r="F37" s="119">
        <f t="shared" si="1"/>
        <v>800</v>
      </c>
      <c r="G37" s="129"/>
    </row>
    <row r="38" spans="1:7" ht="14.25">
      <c r="A38" s="128">
        <v>2010504</v>
      </c>
      <c r="B38" s="123" t="s">
        <v>60</v>
      </c>
      <c r="C38" s="118">
        <v>15</v>
      </c>
      <c r="D38" s="124">
        <v>15</v>
      </c>
      <c r="E38" s="118">
        <v>15</v>
      </c>
      <c r="F38" s="119">
        <f t="shared" si="1"/>
        <v>100</v>
      </c>
      <c r="G38" s="129"/>
    </row>
    <row r="39" spans="1:7" ht="14.25">
      <c r="A39" s="128">
        <v>2010505</v>
      </c>
      <c r="B39" s="123" t="s">
        <v>61</v>
      </c>
      <c r="C39" s="118">
        <v>35</v>
      </c>
      <c r="D39" s="124">
        <v>50</v>
      </c>
      <c r="E39" s="118">
        <v>50</v>
      </c>
      <c r="F39" s="119">
        <f t="shared" si="1"/>
        <v>142.85714285714286</v>
      </c>
      <c r="G39" s="129"/>
    </row>
    <row r="40" spans="1:7" ht="14.25">
      <c r="A40" s="128">
        <v>2010506</v>
      </c>
      <c r="B40" s="123" t="s">
        <v>62</v>
      </c>
      <c r="C40" s="118">
        <v>5</v>
      </c>
      <c r="D40" s="124">
        <v>5</v>
      </c>
      <c r="E40" s="118">
        <v>5</v>
      </c>
      <c r="F40" s="119">
        <f t="shared" si="1"/>
        <v>100</v>
      </c>
      <c r="G40" s="129"/>
    </row>
    <row r="41" spans="1:7" ht="14.25">
      <c r="A41" s="128">
        <v>2010507</v>
      </c>
      <c r="B41" s="123" t="s">
        <v>63</v>
      </c>
      <c r="C41" s="118">
        <v>30</v>
      </c>
      <c r="D41" s="124">
        <v>10</v>
      </c>
      <c r="E41" s="118">
        <v>10</v>
      </c>
      <c r="F41" s="119">
        <f t="shared" si="1"/>
        <v>33.33333333333333</v>
      </c>
      <c r="G41" s="129"/>
    </row>
    <row r="42" spans="1:7" ht="14.25">
      <c r="A42" s="128">
        <v>2010508</v>
      </c>
      <c r="B42" s="123" t="s">
        <v>64</v>
      </c>
      <c r="C42" s="118">
        <v>26</v>
      </c>
      <c r="D42" s="124">
        <v>31</v>
      </c>
      <c r="E42" s="118">
        <v>31</v>
      </c>
      <c r="F42" s="119">
        <f t="shared" si="1"/>
        <v>119.23076923076923</v>
      </c>
      <c r="G42" s="129"/>
    </row>
    <row r="43" spans="1:7" ht="14.25">
      <c r="A43" s="128">
        <v>2010550</v>
      </c>
      <c r="B43" s="123" t="s">
        <v>47</v>
      </c>
      <c r="C43" s="118">
        <v>119</v>
      </c>
      <c r="D43" s="124">
        <v>115</v>
      </c>
      <c r="E43" s="118">
        <v>115</v>
      </c>
      <c r="F43" s="119">
        <f t="shared" si="1"/>
        <v>96.63865546218487</v>
      </c>
      <c r="G43" s="129"/>
    </row>
    <row r="44" spans="1:7" ht="14.25">
      <c r="A44" s="127">
        <v>20106</v>
      </c>
      <c r="B44" s="123" t="s">
        <v>65</v>
      </c>
      <c r="C44" s="118">
        <v>769</v>
      </c>
      <c r="D44" s="124">
        <v>899</v>
      </c>
      <c r="E44" s="118">
        <v>893</v>
      </c>
      <c r="F44" s="119">
        <f t="shared" si="1"/>
        <v>116.90507152145643</v>
      </c>
      <c r="G44" s="129"/>
    </row>
    <row r="45" spans="1:7" ht="14.25">
      <c r="A45" s="128">
        <v>2010601</v>
      </c>
      <c r="B45" s="123" t="s">
        <v>40</v>
      </c>
      <c r="C45" s="118">
        <v>271</v>
      </c>
      <c r="D45" s="124">
        <v>283</v>
      </c>
      <c r="E45" s="118">
        <v>283</v>
      </c>
      <c r="F45" s="119">
        <f t="shared" si="1"/>
        <v>104.4280442804428</v>
      </c>
      <c r="G45" s="129"/>
    </row>
    <row r="46" spans="1:7" ht="14.25">
      <c r="A46" s="128">
        <v>2010602</v>
      </c>
      <c r="B46" s="123" t="s">
        <v>41</v>
      </c>
      <c r="C46" s="118">
        <v>0</v>
      </c>
      <c r="D46" s="124">
        <v>4</v>
      </c>
      <c r="E46" s="118">
        <v>0</v>
      </c>
      <c r="F46" s="119"/>
      <c r="G46" s="129"/>
    </row>
    <row r="47" spans="1:7" ht="14.25">
      <c r="A47" s="128">
        <v>2010607</v>
      </c>
      <c r="B47" s="123" t="s">
        <v>66</v>
      </c>
      <c r="C47" s="118">
        <v>68</v>
      </c>
      <c r="D47" s="124">
        <v>50</v>
      </c>
      <c r="E47" s="118">
        <v>50</v>
      </c>
      <c r="F47" s="119">
        <f aca="true" t="shared" si="2" ref="F47:F61">D47/C47*100</f>
        <v>73.52941176470588</v>
      </c>
      <c r="G47" s="129"/>
    </row>
    <row r="48" spans="1:7" ht="14.25">
      <c r="A48" s="128">
        <v>2010608</v>
      </c>
      <c r="B48" s="123" t="s">
        <v>67</v>
      </c>
      <c r="C48" s="118">
        <v>35</v>
      </c>
      <c r="D48" s="124">
        <v>177</v>
      </c>
      <c r="E48" s="118">
        <v>177</v>
      </c>
      <c r="F48" s="119">
        <f t="shared" si="2"/>
        <v>505.71428571428567</v>
      </c>
      <c r="G48" s="129"/>
    </row>
    <row r="49" spans="1:7" ht="14.25">
      <c r="A49" s="128">
        <v>2010650</v>
      </c>
      <c r="B49" s="123" t="s">
        <v>47</v>
      </c>
      <c r="C49" s="118">
        <v>365</v>
      </c>
      <c r="D49" s="124">
        <v>350</v>
      </c>
      <c r="E49" s="118">
        <v>348</v>
      </c>
      <c r="F49" s="119">
        <f t="shared" si="2"/>
        <v>95.8904109589041</v>
      </c>
      <c r="G49" s="129"/>
    </row>
    <row r="50" spans="1:7" ht="14.25">
      <c r="A50" s="128">
        <v>2010699</v>
      </c>
      <c r="B50" s="123" t="s">
        <v>68</v>
      </c>
      <c r="C50" s="118">
        <v>30</v>
      </c>
      <c r="D50" s="124">
        <v>35</v>
      </c>
      <c r="E50" s="118">
        <v>35</v>
      </c>
      <c r="F50" s="119">
        <f t="shared" si="2"/>
        <v>116.66666666666667</v>
      </c>
      <c r="G50" s="129"/>
    </row>
    <row r="51" spans="1:7" ht="14.25">
      <c r="A51" s="127">
        <v>20107</v>
      </c>
      <c r="B51" s="123" t="s">
        <v>69</v>
      </c>
      <c r="C51" s="118">
        <v>1017</v>
      </c>
      <c r="D51" s="124">
        <v>1050</v>
      </c>
      <c r="E51" s="118">
        <v>1050</v>
      </c>
      <c r="F51" s="119">
        <f t="shared" si="2"/>
        <v>103.24483775811208</v>
      </c>
      <c r="G51" s="129"/>
    </row>
    <row r="52" spans="1:7" ht="14.25">
      <c r="A52" s="128">
        <v>2010799</v>
      </c>
      <c r="B52" s="123" t="s">
        <v>70</v>
      </c>
      <c r="C52" s="118">
        <v>1017</v>
      </c>
      <c r="D52" s="124">
        <v>1050</v>
      </c>
      <c r="E52" s="118">
        <v>1050</v>
      </c>
      <c r="F52" s="119">
        <f t="shared" si="2"/>
        <v>103.24483775811208</v>
      </c>
      <c r="G52" s="129"/>
    </row>
    <row r="53" spans="1:7" ht="14.25">
      <c r="A53" s="127">
        <v>20108</v>
      </c>
      <c r="B53" s="123" t="s">
        <v>71</v>
      </c>
      <c r="C53" s="118">
        <v>252</v>
      </c>
      <c r="D53" s="124">
        <v>337</v>
      </c>
      <c r="E53" s="118">
        <v>337</v>
      </c>
      <c r="F53" s="119">
        <f t="shared" si="2"/>
        <v>133.73015873015873</v>
      </c>
      <c r="G53" s="129"/>
    </row>
    <row r="54" spans="1:7" ht="14.25">
      <c r="A54" s="128">
        <v>2010801</v>
      </c>
      <c r="B54" s="123" t="s">
        <v>40</v>
      </c>
      <c r="C54" s="118">
        <v>136</v>
      </c>
      <c r="D54" s="124">
        <v>224</v>
      </c>
      <c r="E54" s="118">
        <v>224</v>
      </c>
      <c r="F54" s="119">
        <f t="shared" si="2"/>
        <v>164.70588235294116</v>
      </c>
      <c r="G54" s="129"/>
    </row>
    <row r="55" spans="1:7" ht="14.25">
      <c r="A55" s="128">
        <v>2010802</v>
      </c>
      <c r="B55" s="123" t="s">
        <v>41</v>
      </c>
      <c r="C55" s="118">
        <v>20</v>
      </c>
      <c r="D55" s="124">
        <v>20</v>
      </c>
      <c r="E55" s="118">
        <v>20</v>
      </c>
      <c r="F55" s="119">
        <f t="shared" si="2"/>
        <v>100</v>
      </c>
      <c r="G55" s="129"/>
    </row>
    <row r="56" spans="1:7" ht="14.25">
      <c r="A56" s="128">
        <v>2010850</v>
      </c>
      <c r="B56" s="123" t="s">
        <v>47</v>
      </c>
      <c r="C56" s="118">
        <v>96</v>
      </c>
      <c r="D56" s="124">
        <v>93</v>
      </c>
      <c r="E56" s="118">
        <v>93</v>
      </c>
      <c r="F56" s="119">
        <f t="shared" si="2"/>
        <v>96.875</v>
      </c>
      <c r="G56" s="129"/>
    </row>
    <row r="57" spans="1:7" s="110" customFormat="1" ht="14.25">
      <c r="A57" s="127">
        <v>20111</v>
      </c>
      <c r="B57" s="123" t="s">
        <v>72</v>
      </c>
      <c r="C57" s="118">
        <v>1238</v>
      </c>
      <c r="D57" s="124">
        <v>1479</v>
      </c>
      <c r="E57" s="118">
        <v>1453</v>
      </c>
      <c r="F57" s="119">
        <f t="shared" si="2"/>
        <v>119.46688206785137</v>
      </c>
      <c r="G57" s="130"/>
    </row>
    <row r="58" spans="1:7" s="110" customFormat="1" ht="14.25">
      <c r="A58" s="128">
        <v>2011101</v>
      </c>
      <c r="B58" s="123" t="s">
        <v>40</v>
      </c>
      <c r="C58" s="118">
        <v>562</v>
      </c>
      <c r="D58" s="124">
        <v>615</v>
      </c>
      <c r="E58" s="118">
        <v>610</v>
      </c>
      <c r="F58" s="119">
        <f t="shared" si="2"/>
        <v>109.4306049822064</v>
      </c>
      <c r="G58" s="130"/>
    </row>
    <row r="59" spans="1:7" s="110" customFormat="1" ht="14.25">
      <c r="A59" s="128">
        <v>2011102</v>
      </c>
      <c r="B59" s="123" t="s">
        <v>41</v>
      </c>
      <c r="C59" s="118">
        <v>407</v>
      </c>
      <c r="D59" s="124">
        <v>636</v>
      </c>
      <c r="E59" s="118">
        <v>616</v>
      </c>
      <c r="F59" s="119">
        <f t="shared" si="2"/>
        <v>156.26535626535627</v>
      </c>
      <c r="G59" s="130"/>
    </row>
    <row r="60" spans="1:7" s="110" customFormat="1" ht="14.25">
      <c r="A60" s="128">
        <v>2011150</v>
      </c>
      <c r="B60" s="123" t="s">
        <v>47</v>
      </c>
      <c r="C60" s="118">
        <v>269</v>
      </c>
      <c r="D60" s="124">
        <v>228</v>
      </c>
      <c r="E60" s="118">
        <v>227</v>
      </c>
      <c r="F60" s="119">
        <f t="shared" si="2"/>
        <v>84.75836431226766</v>
      </c>
      <c r="G60" s="130"/>
    </row>
    <row r="61" spans="1:7" s="110" customFormat="1" ht="14.25">
      <c r="A61" s="127">
        <v>20113</v>
      </c>
      <c r="B61" s="123" t="s">
        <v>73</v>
      </c>
      <c r="C61" s="118">
        <v>225</v>
      </c>
      <c r="D61" s="124">
        <v>175</v>
      </c>
      <c r="E61" s="118">
        <v>174</v>
      </c>
      <c r="F61" s="119">
        <f t="shared" si="2"/>
        <v>77.77777777777779</v>
      </c>
      <c r="G61" s="130"/>
    </row>
    <row r="62" spans="1:8" ht="14.25">
      <c r="A62" s="128">
        <v>2011301</v>
      </c>
      <c r="B62" s="123" t="s">
        <v>40</v>
      </c>
      <c r="C62" s="118">
        <v>0</v>
      </c>
      <c r="D62" s="124">
        <v>1</v>
      </c>
      <c r="E62" s="118">
        <v>0</v>
      </c>
      <c r="F62" s="119"/>
      <c r="G62" s="129"/>
      <c r="H62" s="126">
        <v>8004</v>
      </c>
    </row>
    <row r="63" spans="1:7" ht="14.25">
      <c r="A63" s="128">
        <v>2011308</v>
      </c>
      <c r="B63" s="123" t="s">
        <v>74</v>
      </c>
      <c r="C63" s="118">
        <v>100</v>
      </c>
      <c r="D63" s="124">
        <v>90</v>
      </c>
      <c r="E63" s="118">
        <v>90</v>
      </c>
      <c r="F63" s="119">
        <f aca="true" t="shared" si="3" ref="F63:F85">D63/C63*100</f>
        <v>90</v>
      </c>
      <c r="G63" s="129"/>
    </row>
    <row r="64" spans="1:7" ht="14.25">
      <c r="A64" s="128">
        <v>2011350</v>
      </c>
      <c r="B64" s="123" t="s">
        <v>47</v>
      </c>
      <c r="C64" s="118">
        <v>125</v>
      </c>
      <c r="D64" s="124">
        <v>84</v>
      </c>
      <c r="E64" s="118">
        <v>84</v>
      </c>
      <c r="F64" s="119">
        <f t="shared" si="3"/>
        <v>67.2</v>
      </c>
      <c r="G64" s="129"/>
    </row>
    <row r="65" spans="1:7" ht="14.25">
      <c r="A65" s="127">
        <v>20125</v>
      </c>
      <c r="B65" s="123" t="s">
        <v>75</v>
      </c>
      <c r="C65" s="118">
        <v>0</v>
      </c>
      <c r="D65" s="124">
        <v>1</v>
      </c>
      <c r="E65" s="118">
        <v>1</v>
      </c>
      <c r="F65" s="119"/>
      <c r="G65" s="129"/>
    </row>
    <row r="66" spans="1:7" ht="14.25">
      <c r="A66" s="128">
        <v>2012501</v>
      </c>
      <c r="B66" s="123" t="s">
        <v>40</v>
      </c>
      <c r="C66" s="118">
        <v>0</v>
      </c>
      <c r="D66" s="124">
        <v>1</v>
      </c>
      <c r="E66" s="118">
        <v>1</v>
      </c>
      <c r="F66" s="119"/>
      <c r="G66" s="129"/>
    </row>
    <row r="67" spans="1:7" ht="13.5" customHeight="1">
      <c r="A67" s="127">
        <v>20126</v>
      </c>
      <c r="B67" s="123" t="s">
        <v>76</v>
      </c>
      <c r="C67" s="118">
        <v>136</v>
      </c>
      <c r="D67" s="124">
        <v>161</v>
      </c>
      <c r="E67" s="118">
        <v>161</v>
      </c>
      <c r="F67" s="119">
        <f t="shared" si="3"/>
        <v>118.38235294117648</v>
      </c>
      <c r="G67" s="129"/>
    </row>
    <row r="68" spans="1:7" ht="14.25">
      <c r="A68" s="128">
        <v>2012601</v>
      </c>
      <c r="B68" s="123" t="s">
        <v>40</v>
      </c>
      <c r="C68" s="118">
        <v>62</v>
      </c>
      <c r="D68" s="124">
        <v>77</v>
      </c>
      <c r="E68" s="118">
        <v>77</v>
      </c>
      <c r="F68" s="119">
        <f t="shared" si="3"/>
        <v>124.19354838709677</v>
      </c>
      <c r="G68" s="129"/>
    </row>
    <row r="69" spans="1:7" ht="14.25">
      <c r="A69" s="128">
        <v>2012602</v>
      </c>
      <c r="B69" s="123" t="s">
        <v>41</v>
      </c>
      <c r="C69" s="118">
        <v>10</v>
      </c>
      <c r="D69" s="124">
        <v>3</v>
      </c>
      <c r="E69" s="118">
        <v>3</v>
      </c>
      <c r="F69" s="119">
        <f t="shared" si="3"/>
        <v>30</v>
      </c>
      <c r="G69" s="129"/>
    </row>
    <row r="70" spans="1:7" ht="14.25">
      <c r="A70" s="128">
        <v>2012604</v>
      </c>
      <c r="B70" s="123" t="s">
        <v>77</v>
      </c>
      <c r="C70" s="118">
        <v>5</v>
      </c>
      <c r="D70" s="124">
        <v>20</v>
      </c>
      <c r="E70" s="118">
        <v>20</v>
      </c>
      <c r="F70" s="119">
        <f t="shared" si="3"/>
        <v>400</v>
      </c>
      <c r="G70" s="129"/>
    </row>
    <row r="71" spans="1:7" ht="14.25">
      <c r="A71" s="128">
        <v>2012699</v>
      </c>
      <c r="B71" s="123" t="s">
        <v>78</v>
      </c>
      <c r="C71" s="118">
        <v>59</v>
      </c>
      <c r="D71" s="124">
        <v>61</v>
      </c>
      <c r="E71" s="118">
        <v>61</v>
      </c>
      <c r="F71" s="119">
        <f t="shared" si="3"/>
        <v>103.38983050847457</v>
      </c>
      <c r="G71" s="129"/>
    </row>
    <row r="72" spans="1:7" ht="14.25">
      <c r="A72" s="127">
        <v>20128</v>
      </c>
      <c r="B72" s="123" t="s">
        <v>79</v>
      </c>
      <c r="C72" s="118">
        <v>89</v>
      </c>
      <c r="D72" s="124">
        <v>87</v>
      </c>
      <c r="E72" s="118">
        <v>87</v>
      </c>
      <c r="F72" s="119">
        <f t="shared" si="3"/>
        <v>97.75280898876404</v>
      </c>
      <c r="G72" s="129"/>
    </row>
    <row r="73" spans="1:7" ht="14.25">
      <c r="A73" s="128">
        <v>2012801</v>
      </c>
      <c r="B73" s="123" t="s">
        <v>40</v>
      </c>
      <c r="C73" s="118">
        <v>63</v>
      </c>
      <c r="D73" s="124">
        <v>62</v>
      </c>
      <c r="E73" s="118">
        <v>62</v>
      </c>
      <c r="F73" s="119">
        <f t="shared" si="3"/>
        <v>98.4126984126984</v>
      </c>
      <c r="G73" s="129"/>
    </row>
    <row r="74" spans="1:7" ht="14.25">
      <c r="A74" s="128">
        <v>2012802</v>
      </c>
      <c r="B74" s="123" t="s">
        <v>41</v>
      </c>
      <c r="C74" s="118">
        <v>20</v>
      </c>
      <c r="D74" s="124">
        <v>25</v>
      </c>
      <c r="E74" s="118">
        <v>25</v>
      </c>
      <c r="F74" s="119">
        <f t="shared" si="3"/>
        <v>125</v>
      </c>
      <c r="G74" s="129"/>
    </row>
    <row r="75" spans="1:7" ht="14.25">
      <c r="A75" s="128">
        <v>2012850</v>
      </c>
      <c r="B75" s="123" t="s">
        <v>47</v>
      </c>
      <c r="C75" s="118">
        <v>6</v>
      </c>
      <c r="D75" s="124">
        <v>0</v>
      </c>
      <c r="E75" s="118">
        <v>0</v>
      </c>
      <c r="F75" s="119">
        <f t="shared" si="3"/>
        <v>0</v>
      </c>
      <c r="G75" s="129"/>
    </row>
    <row r="76" spans="1:7" ht="14.25">
      <c r="A76" s="127">
        <v>20129</v>
      </c>
      <c r="B76" s="123" t="s">
        <v>80</v>
      </c>
      <c r="C76" s="118">
        <v>336</v>
      </c>
      <c r="D76" s="124">
        <v>358</v>
      </c>
      <c r="E76" s="118">
        <v>357</v>
      </c>
      <c r="F76" s="119">
        <f t="shared" si="3"/>
        <v>106.54761904761905</v>
      </c>
      <c r="G76" s="129"/>
    </row>
    <row r="77" spans="1:7" ht="14.25">
      <c r="A77" s="128">
        <v>2012901</v>
      </c>
      <c r="B77" s="123" t="s">
        <v>40</v>
      </c>
      <c r="C77" s="118">
        <v>140</v>
      </c>
      <c r="D77" s="124">
        <v>150</v>
      </c>
      <c r="E77" s="118">
        <v>149</v>
      </c>
      <c r="F77" s="119">
        <f t="shared" si="3"/>
        <v>107.14285714285714</v>
      </c>
      <c r="G77" s="129"/>
    </row>
    <row r="78" spans="1:7" ht="14.25">
      <c r="A78" s="128">
        <v>2012906</v>
      </c>
      <c r="B78" s="123" t="s">
        <v>81</v>
      </c>
      <c r="C78" s="118">
        <v>2</v>
      </c>
      <c r="D78" s="124">
        <v>0</v>
      </c>
      <c r="E78" s="118">
        <v>0</v>
      </c>
      <c r="F78" s="119">
        <f t="shared" si="3"/>
        <v>0</v>
      </c>
      <c r="G78" s="129"/>
    </row>
    <row r="79" spans="1:7" ht="14.25">
      <c r="A79" s="128">
        <v>2012950</v>
      </c>
      <c r="B79" s="123" t="s">
        <v>47</v>
      </c>
      <c r="C79" s="118">
        <v>181</v>
      </c>
      <c r="D79" s="124">
        <v>196</v>
      </c>
      <c r="E79" s="118">
        <v>196</v>
      </c>
      <c r="F79" s="119">
        <f t="shared" si="3"/>
        <v>108.28729281767954</v>
      </c>
      <c r="G79" s="129"/>
    </row>
    <row r="80" spans="1:7" ht="14.25">
      <c r="A80" s="128">
        <v>2012999</v>
      </c>
      <c r="B80" s="123" t="s">
        <v>82</v>
      </c>
      <c r="C80" s="118">
        <v>13</v>
      </c>
      <c r="D80" s="124">
        <v>12</v>
      </c>
      <c r="E80" s="118">
        <v>12</v>
      </c>
      <c r="F80" s="119">
        <f t="shared" si="3"/>
        <v>92.3076923076923</v>
      </c>
      <c r="G80" s="129"/>
    </row>
    <row r="81" spans="1:7" ht="14.25">
      <c r="A81" s="127">
        <v>20131</v>
      </c>
      <c r="B81" s="123" t="s">
        <v>83</v>
      </c>
      <c r="C81" s="118">
        <v>2916</v>
      </c>
      <c r="D81" s="124">
        <v>3117</v>
      </c>
      <c r="E81" s="118">
        <v>2932</v>
      </c>
      <c r="F81" s="119">
        <f t="shared" si="3"/>
        <v>106.89300411522633</v>
      </c>
      <c r="G81" s="129"/>
    </row>
    <row r="82" spans="1:7" ht="14.25">
      <c r="A82" s="128">
        <v>2013101</v>
      </c>
      <c r="B82" s="123" t="s">
        <v>40</v>
      </c>
      <c r="C82" s="118">
        <v>695</v>
      </c>
      <c r="D82" s="124">
        <v>689</v>
      </c>
      <c r="E82" s="118">
        <v>639</v>
      </c>
      <c r="F82" s="119">
        <f t="shared" si="3"/>
        <v>99.13669064748201</v>
      </c>
      <c r="G82" s="129"/>
    </row>
    <row r="83" spans="1:8" ht="14.25">
      <c r="A83" s="128">
        <v>2013102</v>
      </c>
      <c r="B83" s="123" t="s">
        <v>41</v>
      </c>
      <c r="C83" s="118">
        <v>222</v>
      </c>
      <c r="D83" s="124">
        <v>652</v>
      </c>
      <c r="E83" s="118">
        <v>625</v>
      </c>
      <c r="F83" s="119">
        <f t="shared" si="3"/>
        <v>293.6936936936937</v>
      </c>
      <c r="G83" s="129"/>
      <c r="H83" s="126">
        <v>3779</v>
      </c>
    </row>
    <row r="84" spans="1:7" ht="14.25">
      <c r="A84" s="128">
        <v>2013103</v>
      </c>
      <c r="B84" s="123" t="s">
        <v>84</v>
      </c>
      <c r="C84" s="118">
        <v>1074</v>
      </c>
      <c r="D84" s="124">
        <v>1204</v>
      </c>
      <c r="E84" s="118">
        <v>1204</v>
      </c>
      <c r="F84" s="119">
        <f t="shared" si="3"/>
        <v>112.10428305400373</v>
      </c>
      <c r="G84" s="129"/>
    </row>
    <row r="85" spans="1:7" ht="14.25">
      <c r="A85" s="128">
        <v>2013150</v>
      </c>
      <c r="B85" s="123" t="s">
        <v>47</v>
      </c>
      <c r="C85" s="118">
        <v>925</v>
      </c>
      <c r="D85" s="124">
        <v>571</v>
      </c>
      <c r="E85" s="118">
        <v>463</v>
      </c>
      <c r="F85" s="119">
        <f t="shared" si="3"/>
        <v>61.72972972972973</v>
      </c>
      <c r="G85" s="129"/>
    </row>
    <row r="86" spans="1:7" ht="14.25">
      <c r="A86" s="128">
        <v>2013199</v>
      </c>
      <c r="B86" s="123" t="s">
        <v>85</v>
      </c>
      <c r="C86" s="118">
        <v>0</v>
      </c>
      <c r="D86" s="124">
        <v>1</v>
      </c>
      <c r="E86" s="118">
        <v>1</v>
      </c>
      <c r="F86" s="119"/>
      <c r="G86" s="129"/>
    </row>
    <row r="87" spans="1:7" ht="14.25">
      <c r="A87" s="127">
        <v>20132</v>
      </c>
      <c r="B87" s="123" t="s">
        <v>86</v>
      </c>
      <c r="C87" s="118">
        <v>1225</v>
      </c>
      <c r="D87" s="124">
        <v>2161</v>
      </c>
      <c r="E87" s="118">
        <v>2119</v>
      </c>
      <c r="F87" s="119">
        <f aca="true" t="shared" si="4" ref="F87:F92">D87/C87*100</f>
        <v>176.40816326530611</v>
      </c>
      <c r="G87" s="129"/>
    </row>
    <row r="88" spans="1:7" ht="14.25">
      <c r="A88" s="128">
        <v>2013201</v>
      </c>
      <c r="B88" s="123" t="s">
        <v>40</v>
      </c>
      <c r="C88" s="118">
        <v>164</v>
      </c>
      <c r="D88" s="124">
        <v>146</v>
      </c>
      <c r="E88" s="118">
        <v>146</v>
      </c>
      <c r="F88" s="119">
        <f t="shared" si="4"/>
        <v>89.02439024390245</v>
      </c>
      <c r="G88" s="129"/>
    </row>
    <row r="89" spans="1:7" ht="14.25">
      <c r="A89" s="128">
        <v>2013250</v>
      </c>
      <c r="B89" s="123" t="s">
        <v>47</v>
      </c>
      <c r="C89" s="118">
        <v>0</v>
      </c>
      <c r="D89" s="124">
        <v>65</v>
      </c>
      <c r="E89" s="118">
        <v>65</v>
      </c>
      <c r="F89" s="119"/>
      <c r="G89" s="129"/>
    </row>
    <row r="90" spans="1:7" ht="14.25">
      <c r="A90" s="128">
        <v>2013299</v>
      </c>
      <c r="B90" s="123" t="s">
        <v>87</v>
      </c>
      <c r="C90" s="118">
        <v>1061</v>
      </c>
      <c r="D90" s="124">
        <v>1950</v>
      </c>
      <c r="E90" s="118">
        <v>1908</v>
      </c>
      <c r="F90" s="119">
        <f t="shared" si="4"/>
        <v>183.78887841658812</v>
      </c>
      <c r="G90" s="129"/>
    </row>
    <row r="91" spans="1:7" ht="14.25">
      <c r="A91" s="127">
        <v>20133</v>
      </c>
      <c r="B91" s="123" t="s">
        <v>88</v>
      </c>
      <c r="C91" s="118">
        <v>1197</v>
      </c>
      <c r="D91" s="124">
        <v>1313</v>
      </c>
      <c r="E91" s="118">
        <v>1313</v>
      </c>
      <c r="F91" s="119">
        <f t="shared" si="4"/>
        <v>109.69089390142021</v>
      </c>
      <c r="G91" s="129"/>
    </row>
    <row r="92" spans="1:7" ht="14.25">
      <c r="A92" s="128">
        <v>2013301</v>
      </c>
      <c r="B92" s="123" t="s">
        <v>40</v>
      </c>
      <c r="C92" s="118">
        <v>93</v>
      </c>
      <c r="D92" s="124">
        <v>1126</v>
      </c>
      <c r="E92" s="118">
        <v>1126</v>
      </c>
      <c r="F92" s="119">
        <f t="shared" si="4"/>
        <v>1210.752688172043</v>
      </c>
      <c r="G92" s="129"/>
    </row>
    <row r="93" spans="1:7" ht="14.25">
      <c r="A93" s="128">
        <v>2013302</v>
      </c>
      <c r="B93" s="123" t="s">
        <v>41</v>
      </c>
      <c r="C93" s="118">
        <v>0</v>
      </c>
      <c r="D93" s="124">
        <v>150</v>
      </c>
      <c r="E93" s="118">
        <v>150</v>
      </c>
      <c r="F93" s="119"/>
      <c r="G93" s="129"/>
    </row>
    <row r="94" spans="1:7" ht="14.25">
      <c r="A94" s="128">
        <v>2013304</v>
      </c>
      <c r="B94" s="123" t="s">
        <v>89</v>
      </c>
      <c r="C94" s="118">
        <v>28</v>
      </c>
      <c r="D94" s="124">
        <v>0</v>
      </c>
      <c r="E94" s="118">
        <v>0</v>
      </c>
      <c r="F94" s="119">
        <f aca="true" t="shared" si="5" ref="F94:F103">D94/C94*100</f>
        <v>0</v>
      </c>
      <c r="G94" s="129"/>
    </row>
    <row r="95" spans="1:7" ht="14.25">
      <c r="A95" s="128">
        <v>2013350</v>
      </c>
      <c r="B95" s="123" t="s">
        <v>47</v>
      </c>
      <c r="C95" s="118">
        <v>39</v>
      </c>
      <c r="D95" s="124">
        <v>37</v>
      </c>
      <c r="E95" s="118">
        <v>37</v>
      </c>
      <c r="F95" s="119">
        <f t="shared" si="5"/>
        <v>94.87179487179486</v>
      </c>
      <c r="G95" s="129"/>
    </row>
    <row r="96" spans="1:7" ht="14.25">
      <c r="A96" s="128">
        <v>2013399</v>
      </c>
      <c r="B96" s="123" t="s">
        <v>90</v>
      </c>
      <c r="C96" s="118">
        <v>1037</v>
      </c>
      <c r="D96" s="124">
        <v>0</v>
      </c>
      <c r="E96" s="118">
        <v>0</v>
      </c>
      <c r="F96" s="119">
        <f t="shared" si="5"/>
        <v>0</v>
      </c>
      <c r="G96" s="129"/>
    </row>
    <row r="97" spans="1:7" ht="14.25">
      <c r="A97" s="127">
        <v>20134</v>
      </c>
      <c r="B97" s="123" t="s">
        <v>91</v>
      </c>
      <c r="C97" s="118">
        <v>157</v>
      </c>
      <c r="D97" s="124">
        <v>166</v>
      </c>
      <c r="E97" s="118">
        <v>166</v>
      </c>
      <c r="F97" s="119">
        <f t="shared" si="5"/>
        <v>105.73248407643312</v>
      </c>
      <c r="G97" s="129"/>
    </row>
    <row r="98" spans="1:7" ht="14.25">
      <c r="A98" s="128">
        <v>2013401</v>
      </c>
      <c r="B98" s="123" t="s">
        <v>40</v>
      </c>
      <c r="C98" s="118">
        <v>127</v>
      </c>
      <c r="D98" s="124">
        <v>135</v>
      </c>
      <c r="E98" s="118">
        <v>135</v>
      </c>
      <c r="F98" s="119">
        <f t="shared" si="5"/>
        <v>106.29921259842521</v>
      </c>
      <c r="G98" s="129"/>
    </row>
    <row r="99" spans="1:7" ht="14.25">
      <c r="A99" s="128">
        <v>2013402</v>
      </c>
      <c r="B99" s="123" t="s">
        <v>41</v>
      </c>
      <c r="C99" s="118">
        <v>10</v>
      </c>
      <c r="D99" s="124">
        <v>1</v>
      </c>
      <c r="E99" s="118">
        <v>1</v>
      </c>
      <c r="F99" s="119">
        <f t="shared" si="5"/>
        <v>10</v>
      </c>
      <c r="G99" s="129"/>
    </row>
    <row r="100" spans="1:8" ht="14.25">
      <c r="A100" s="128">
        <v>2013450</v>
      </c>
      <c r="B100" s="123" t="s">
        <v>47</v>
      </c>
      <c r="C100" s="118">
        <v>20</v>
      </c>
      <c r="D100" s="124">
        <v>30</v>
      </c>
      <c r="E100" s="118">
        <v>30</v>
      </c>
      <c r="F100" s="119">
        <f t="shared" si="5"/>
        <v>150</v>
      </c>
      <c r="G100" s="129"/>
      <c r="H100" s="126">
        <v>25735</v>
      </c>
    </row>
    <row r="101" spans="1:7" ht="14.25">
      <c r="A101" s="127">
        <v>20138</v>
      </c>
      <c r="B101" s="123" t="s">
        <v>92</v>
      </c>
      <c r="C101" s="118">
        <v>1576</v>
      </c>
      <c r="D101" s="124">
        <v>1916</v>
      </c>
      <c r="E101" s="118">
        <v>1893</v>
      </c>
      <c r="F101" s="119">
        <f t="shared" si="5"/>
        <v>121.57360406091371</v>
      </c>
      <c r="G101" s="129"/>
    </row>
    <row r="102" spans="1:7" ht="14.25">
      <c r="A102" s="128">
        <v>2013801</v>
      </c>
      <c r="B102" s="123" t="s">
        <v>40</v>
      </c>
      <c r="C102" s="118">
        <v>723</v>
      </c>
      <c r="D102" s="124">
        <v>847</v>
      </c>
      <c r="E102" s="118">
        <v>841</v>
      </c>
      <c r="F102" s="119">
        <f t="shared" si="5"/>
        <v>117.15076071922546</v>
      </c>
      <c r="G102" s="129"/>
    </row>
    <row r="103" spans="1:7" ht="14.25">
      <c r="A103" s="128">
        <v>2013802</v>
      </c>
      <c r="B103" s="123" t="s">
        <v>41</v>
      </c>
      <c r="C103" s="118">
        <v>117</v>
      </c>
      <c r="D103" s="124">
        <v>31</v>
      </c>
      <c r="E103" s="118">
        <v>31</v>
      </c>
      <c r="F103" s="119">
        <f t="shared" si="5"/>
        <v>26.495726495726498</v>
      </c>
      <c r="G103" s="129"/>
    </row>
    <row r="104" spans="1:7" ht="14.25">
      <c r="A104" s="128">
        <v>2013804</v>
      </c>
      <c r="B104" s="123" t="s">
        <v>93</v>
      </c>
      <c r="C104" s="118">
        <v>0</v>
      </c>
      <c r="D104" s="124">
        <v>6</v>
      </c>
      <c r="E104" s="118">
        <v>0</v>
      </c>
      <c r="F104" s="119"/>
      <c r="G104" s="129"/>
    </row>
    <row r="105" spans="1:7" ht="14.25">
      <c r="A105" s="128">
        <v>2013805</v>
      </c>
      <c r="B105" s="123" t="s">
        <v>94</v>
      </c>
      <c r="C105" s="118">
        <v>0</v>
      </c>
      <c r="D105" s="124">
        <v>9</v>
      </c>
      <c r="E105" s="118">
        <v>5</v>
      </c>
      <c r="F105" s="119"/>
      <c r="G105" s="129"/>
    </row>
    <row r="106" spans="1:7" ht="14.25">
      <c r="A106" s="128">
        <v>2013815</v>
      </c>
      <c r="B106" s="123" t="s">
        <v>95</v>
      </c>
      <c r="C106" s="118">
        <v>5</v>
      </c>
      <c r="D106" s="124">
        <v>27</v>
      </c>
      <c r="E106" s="118">
        <v>27</v>
      </c>
      <c r="F106" s="119">
        <f aca="true" t="shared" si="6" ref="F106:F108">D106/C106*100</f>
        <v>540</v>
      </c>
      <c r="G106" s="129"/>
    </row>
    <row r="107" spans="1:7" ht="14.25">
      <c r="A107" s="128">
        <v>2013816</v>
      </c>
      <c r="B107" s="123" t="s">
        <v>96</v>
      </c>
      <c r="C107" s="118">
        <v>30</v>
      </c>
      <c r="D107" s="124">
        <v>55</v>
      </c>
      <c r="E107" s="118">
        <v>55</v>
      </c>
      <c r="F107" s="119">
        <f t="shared" si="6"/>
        <v>183.33333333333331</v>
      </c>
      <c r="G107" s="129"/>
    </row>
    <row r="108" spans="1:7" ht="14.25">
      <c r="A108" s="128">
        <v>2013850</v>
      </c>
      <c r="B108" s="123" t="s">
        <v>47</v>
      </c>
      <c r="C108" s="118">
        <v>701</v>
      </c>
      <c r="D108" s="124">
        <v>828</v>
      </c>
      <c r="E108" s="118">
        <v>823</v>
      </c>
      <c r="F108" s="119">
        <f t="shared" si="6"/>
        <v>118.1169757489301</v>
      </c>
      <c r="G108" s="129"/>
    </row>
    <row r="109" spans="1:7" ht="14.25">
      <c r="A109" s="128">
        <v>2013899</v>
      </c>
      <c r="B109" s="123" t="s">
        <v>97</v>
      </c>
      <c r="C109" s="118">
        <v>0</v>
      </c>
      <c r="D109" s="124">
        <v>113</v>
      </c>
      <c r="E109" s="118">
        <v>111</v>
      </c>
      <c r="F109" s="119"/>
      <c r="G109" s="129"/>
    </row>
    <row r="110" spans="1:7" ht="14.25">
      <c r="A110" s="127">
        <v>20199</v>
      </c>
      <c r="B110" s="123" t="s">
        <v>98</v>
      </c>
      <c r="C110" s="118">
        <v>130</v>
      </c>
      <c r="D110" s="124">
        <v>144</v>
      </c>
      <c r="E110" s="118">
        <v>144</v>
      </c>
      <c r="F110" s="119">
        <f aca="true" t="shared" si="7" ref="F110:F113">D110/C110*100</f>
        <v>110.76923076923077</v>
      </c>
      <c r="G110" s="129"/>
    </row>
    <row r="111" spans="1:7" ht="14.25">
      <c r="A111" s="128">
        <v>2019999</v>
      </c>
      <c r="B111" s="123" t="s">
        <v>99</v>
      </c>
      <c r="C111" s="118">
        <v>130</v>
      </c>
      <c r="D111" s="124">
        <v>144</v>
      </c>
      <c r="E111" s="118">
        <v>144</v>
      </c>
      <c r="F111" s="119">
        <f t="shared" si="7"/>
        <v>110.76923076923077</v>
      </c>
      <c r="G111" s="129"/>
    </row>
    <row r="112" spans="1:7" ht="14.25">
      <c r="A112" s="122">
        <v>204</v>
      </c>
      <c r="B112" s="123" t="s">
        <v>100</v>
      </c>
      <c r="C112" s="118">
        <v>6726</v>
      </c>
      <c r="D112" s="124">
        <v>9134</v>
      </c>
      <c r="E112" s="118">
        <v>8035</v>
      </c>
      <c r="F112" s="119">
        <f t="shared" si="7"/>
        <v>135.80136782634554</v>
      </c>
      <c r="G112" s="129"/>
    </row>
    <row r="113" spans="1:7" ht="14.25">
      <c r="A113" s="127">
        <v>20401</v>
      </c>
      <c r="B113" s="123" t="s">
        <v>101</v>
      </c>
      <c r="C113" s="118">
        <v>17</v>
      </c>
      <c r="D113" s="124">
        <v>47</v>
      </c>
      <c r="E113" s="118">
        <v>32</v>
      </c>
      <c r="F113" s="119">
        <f t="shared" si="7"/>
        <v>276.4705882352941</v>
      </c>
      <c r="G113" s="129"/>
    </row>
    <row r="114" spans="1:7" ht="14.25">
      <c r="A114" s="128">
        <v>2040101</v>
      </c>
      <c r="B114" s="123" t="s">
        <v>102</v>
      </c>
      <c r="C114" s="118">
        <v>0</v>
      </c>
      <c r="D114" s="124">
        <v>30</v>
      </c>
      <c r="E114" s="118">
        <v>30</v>
      </c>
      <c r="F114" s="119"/>
      <c r="G114" s="129"/>
    </row>
    <row r="115" spans="1:7" ht="14.25">
      <c r="A115" s="128">
        <v>2040199</v>
      </c>
      <c r="B115" s="123" t="s">
        <v>103</v>
      </c>
      <c r="C115" s="118">
        <v>17</v>
      </c>
      <c r="D115" s="124">
        <v>17</v>
      </c>
      <c r="E115" s="118">
        <v>2</v>
      </c>
      <c r="F115" s="119">
        <f aca="true" t="shared" si="8" ref="F115:F120">D115/C115*100</f>
        <v>100</v>
      </c>
      <c r="G115" s="129"/>
    </row>
    <row r="116" spans="1:7" ht="14.25">
      <c r="A116" s="127">
        <v>20402</v>
      </c>
      <c r="B116" s="123" t="s">
        <v>104</v>
      </c>
      <c r="C116" s="118">
        <v>6202</v>
      </c>
      <c r="D116" s="124">
        <v>8316</v>
      </c>
      <c r="E116" s="118">
        <v>7368</v>
      </c>
      <c r="F116" s="119">
        <f t="shared" si="8"/>
        <v>134.08577878103839</v>
      </c>
      <c r="G116" s="129"/>
    </row>
    <row r="117" spans="1:7" ht="14.25">
      <c r="A117" s="128">
        <v>2040201</v>
      </c>
      <c r="B117" s="123" t="s">
        <v>40</v>
      </c>
      <c r="C117" s="118">
        <v>2523</v>
      </c>
      <c r="D117" s="124">
        <v>2525</v>
      </c>
      <c r="E117" s="118">
        <v>2525</v>
      </c>
      <c r="F117" s="119">
        <f t="shared" si="8"/>
        <v>100.07927070947285</v>
      </c>
      <c r="G117" s="129"/>
    </row>
    <row r="118" spans="1:7" ht="14.25">
      <c r="A118" s="128">
        <v>2040202</v>
      </c>
      <c r="B118" s="123" t="s">
        <v>41</v>
      </c>
      <c r="C118" s="118">
        <v>777</v>
      </c>
      <c r="D118" s="124">
        <v>2126</v>
      </c>
      <c r="E118" s="118">
        <v>1210</v>
      </c>
      <c r="F118" s="119">
        <f t="shared" si="8"/>
        <v>273.6164736164736</v>
      </c>
      <c r="G118" s="129"/>
    </row>
    <row r="119" spans="1:7" ht="14.25">
      <c r="A119" s="128">
        <v>2040203</v>
      </c>
      <c r="B119" s="123" t="s">
        <v>84</v>
      </c>
      <c r="C119" s="118">
        <v>200</v>
      </c>
      <c r="D119" s="124">
        <v>3</v>
      </c>
      <c r="E119" s="118">
        <v>0</v>
      </c>
      <c r="F119" s="119">
        <f t="shared" si="8"/>
        <v>1.5</v>
      </c>
      <c r="G119" s="129"/>
    </row>
    <row r="120" spans="1:7" ht="14.25">
      <c r="A120" s="128">
        <v>2040219</v>
      </c>
      <c r="B120" s="123" t="s">
        <v>66</v>
      </c>
      <c r="C120" s="118">
        <v>58</v>
      </c>
      <c r="D120" s="124">
        <v>0</v>
      </c>
      <c r="E120" s="118">
        <v>0</v>
      </c>
      <c r="F120" s="119">
        <f t="shared" si="8"/>
        <v>0</v>
      </c>
      <c r="G120" s="129"/>
    </row>
    <row r="121" spans="1:7" ht="14.25">
      <c r="A121" s="128">
        <v>2040220</v>
      </c>
      <c r="B121" s="123" t="s">
        <v>105</v>
      </c>
      <c r="C121" s="118">
        <v>25</v>
      </c>
      <c r="D121" s="124">
        <v>11</v>
      </c>
      <c r="E121" s="118">
        <v>0</v>
      </c>
      <c r="F121" s="119"/>
      <c r="G121" s="129"/>
    </row>
    <row r="122" spans="1:7" ht="14.25">
      <c r="A122" s="128">
        <v>2040250</v>
      </c>
      <c r="B122" s="123" t="s">
        <v>47</v>
      </c>
      <c r="C122" s="118">
        <v>1913</v>
      </c>
      <c r="D122" s="124">
        <v>2104</v>
      </c>
      <c r="E122" s="118">
        <v>2104</v>
      </c>
      <c r="F122" s="119">
        <f aca="true" t="shared" si="9" ref="F122:F124">D122/C122*100</f>
        <v>109.98431782540511</v>
      </c>
      <c r="G122" s="129"/>
    </row>
    <row r="123" spans="1:7" ht="14.25">
      <c r="A123" s="128">
        <v>2040299</v>
      </c>
      <c r="B123" s="123" t="s">
        <v>106</v>
      </c>
      <c r="C123" s="118">
        <v>706</v>
      </c>
      <c r="D123" s="124">
        <v>1547</v>
      </c>
      <c r="E123" s="118">
        <v>1529</v>
      </c>
      <c r="F123" s="119">
        <f t="shared" si="9"/>
        <v>219.12181303116148</v>
      </c>
      <c r="G123" s="129"/>
    </row>
    <row r="124" spans="1:7" ht="14.25">
      <c r="A124" s="127">
        <v>20405</v>
      </c>
      <c r="B124" s="123" t="s">
        <v>107</v>
      </c>
      <c r="C124" s="118">
        <v>46</v>
      </c>
      <c r="D124" s="124">
        <v>7</v>
      </c>
      <c r="E124" s="118">
        <v>7</v>
      </c>
      <c r="F124" s="119">
        <f t="shared" si="9"/>
        <v>15.217391304347828</v>
      </c>
      <c r="G124" s="129"/>
    </row>
    <row r="125" spans="1:7" ht="14.25">
      <c r="A125" s="128">
        <v>2040501</v>
      </c>
      <c r="B125" s="123" t="s">
        <v>40</v>
      </c>
      <c r="C125" s="118">
        <v>0</v>
      </c>
      <c r="D125" s="124">
        <v>7</v>
      </c>
      <c r="E125" s="118">
        <v>7</v>
      </c>
      <c r="F125" s="119"/>
      <c r="G125" s="129"/>
    </row>
    <row r="126" spans="1:7" ht="14.25">
      <c r="A126" s="128">
        <v>2040502</v>
      </c>
      <c r="B126" s="123" t="s">
        <v>41</v>
      </c>
      <c r="C126" s="118">
        <v>46</v>
      </c>
      <c r="D126" s="124">
        <v>0</v>
      </c>
      <c r="E126" s="118">
        <v>0</v>
      </c>
      <c r="F126" s="119">
        <f aca="true" t="shared" si="10" ref="F126:F129">D126/C126*100</f>
        <v>0</v>
      </c>
      <c r="G126" s="129"/>
    </row>
    <row r="127" spans="1:7" ht="14.25">
      <c r="A127" s="127">
        <v>20406</v>
      </c>
      <c r="B127" s="123" t="s">
        <v>108</v>
      </c>
      <c r="C127" s="118">
        <v>461</v>
      </c>
      <c r="D127" s="124">
        <v>764</v>
      </c>
      <c r="E127" s="118">
        <v>628</v>
      </c>
      <c r="F127" s="119">
        <f t="shared" si="10"/>
        <v>165.72668112798266</v>
      </c>
      <c r="G127" s="129"/>
    </row>
    <row r="128" spans="1:7" ht="14.25">
      <c r="A128" s="128">
        <v>2040601</v>
      </c>
      <c r="B128" s="123" t="s">
        <v>40</v>
      </c>
      <c r="C128" s="118">
        <v>265</v>
      </c>
      <c r="D128" s="124">
        <v>362</v>
      </c>
      <c r="E128" s="118">
        <v>356</v>
      </c>
      <c r="F128" s="119">
        <f t="shared" si="10"/>
        <v>136.60377358490564</v>
      </c>
      <c r="G128" s="129"/>
    </row>
    <row r="129" spans="1:7" ht="14.25">
      <c r="A129" s="128">
        <v>2040602</v>
      </c>
      <c r="B129" s="123" t="s">
        <v>41</v>
      </c>
      <c r="C129" s="118">
        <v>67</v>
      </c>
      <c r="D129" s="124">
        <v>115</v>
      </c>
      <c r="E129" s="118">
        <v>0</v>
      </c>
      <c r="F129" s="119">
        <f t="shared" si="10"/>
        <v>171.6417910447761</v>
      </c>
      <c r="G129" s="129"/>
    </row>
    <row r="130" spans="1:7" ht="14.25">
      <c r="A130" s="128">
        <v>2040607</v>
      </c>
      <c r="B130" s="123" t="s">
        <v>109</v>
      </c>
      <c r="C130" s="118">
        <v>0</v>
      </c>
      <c r="D130" s="124">
        <v>58</v>
      </c>
      <c r="E130" s="118">
        <v>43</v>
      </c>
      <c r="F130" s="119"/>
      <c r="G130" s="129"/>
    </row>
    <row r="131" spans="1:7" ht="14.25">
      <c r="A131" s="128">
        <v>2040610</v>
      </c>
      <c r="B131" s="123" t="s">
        <v>110</v>
      </c>
      <c r="C131" s="118">
        <v>0</v>
      </c>
      <c r="D131" s="124">
        <v>101</v>
      </c>
      <c r="E131" s="118">
        <v>101</v>
      </c>
      <c r="F131" s="119"/>
      <c r="G131" s="129"/>
    </row>
    <row r="132" spans="1:7" ht="14.25">
      <c r="A132" s="128">
        <v>2040650</v>
      </c>
      <c r="B132" s="123" t="s">
        <v>47</v>
      </c>
      <c r="C132" s="118">
        <v>129</v>
      </c>
      <c r="D132" s="124">
        <v>125</v>
      </c>
      <c r="E132" s="118">
        <v>125</v>
      </c>
      <c r="F132" s="119">
        <f aca="true" t="shared" si="11" ref="F132:F154">D132/C132*100</f>
        <v>96.89922480620154</v>
      </c>
      <c r="G132" s="129"/>
    </row>
    <row r="133" spans="1:7" ht="14.25">
      <c r="A133" s="128">
        <v>2040699</v>
      </c>
      <c r="B133" s="123" t="s">
        <v>111</v>
      </c>
      <c r="C133" s="118">
        <v>0</v>
      </c>
      <c r="D133" s="124">
        <v>3</v>
      </c>
      <c r="E133" s="118">
        <v>3</v>
      </c>
      <c r="F133" s="119"/>
      <c r="G133" s="129"/>
    </row>
    <row r="134" spans="1:8" ht="14.25">
      <c r="A134" s="122">
        <v>205</v>
      </c>
      <c r="B134" s="123" t="s">
        <v>112</v>
      </c>
      <c r="C134" s="118">
        <v>27506</v>
      </c>
      <c r="D134" s="124">
        <v>33357</v>
      </c>
      <c r="E134" s="118">
        <v>26597</v>
      </c>
      <c r="F134" s="119">
        <f t="shared" si="11"/>
        <v>121.27172253326547</v>
      </c>
      <c r="G134" s="129"/>
      <c r="H134" s="126">
        <v>10699</v>
      </c>
    </row>
    <row r="135" spans="1:7" ht="14.25">
      <c r="A135" s="127">
        <v>20501</v>
      </c>
      <c r="B135" s="123" t="s">
        <v>113</v>
      </c>
      <c r="C135" s="118">
        <v>154</v>
      </c>
      <c r="D135" s="124">
        <v>198</v>
      </c>
      <c r="E135" s="118">
        <v>196</v>
      </c>
      <c r="F135" s="119">
        <f t="shared" si="11"/>
        <v>128.57142857142858</v>
      </c>
      <c r="G135" s="129"/>
    </row>
    <row r="136" spans="1:7" ht="14.25">
      <c r="A136" s="128">
        <v>2050101</v>
      </c>
      <c r="B136" s="123" t="s">
        <v>40</v>
      </c>
      <c r="C136" s="118">
        <v>114</v>
      </c>
      <c r="D136" s="124">
        <v>145</v>
      </c>
      <c r="E136" s="118">
        <v>143</v>
      </c>
      <c r="F136" s="119">
        <f t="shared" si="11"/>
        <v>127.19298245614034</v>
      </c>
      <c r="G136" s="129"/>
    </row>
    <row r="137" spans="1:7" ht="14.25">
      <c r="A137" s="128">
        <v>2050199</v>
      </c>
      <c r="B137" s="123" t="s">
        <v>114</v>
      </c>
      <c r="C137" s="118">
        <v>40</v>
      </c>
      <c r="D137" s="124">
        <v>53</v>
      </c>
      <c r="E137" s="118">
        <v>53</v>
      </c>
      <c r="F137" s="119">
        <f t="shared" si="11"/>
        <v>132.5</v>
      </c>
      <c r="G137" s="129"/>
    </row>
    <row r="138" spans="1:7" ht="14.25">
      <c r="A138" s="127">
        <v>20502</v>
      </c>
      <c r="B138" s="123" t="s">
        <v>115</v>
      </c>
      <c r="C138" s="118">
        <v>23318</v>
      </c>
      <c r="D138" s="124">
        <v>28101</v>
      </c>
      <c r="E138" s="118">
        <v>22450</v>
      </c>
      <c r="F138" s="119">
        <f t="shared" si="11"/>
        <v>120.51205077622438</v>
      </c>
      <c r="G138" s="129"/>
    </row>
    <row r="139" spans="1:7" ht="14.25">
      <c r="A139" s="128">
        <v>2050201</v>
      </c>
      <c r="B139" s="123" t="s">
        <v>116</v>
      </c>
      <c r="C139" s="118">
        <v>1187</v>
      </c>
      <c r="D139" s="124">
        <v>1360</v>
      </c>
      <c r="E139" s="118">
        <v>411</v>
      </c>
      <c r="F139" s="119">
        <f t="shared" si="11"/>
        <v>114.57455770850883</v>
      </c>
      <c r="G139" s="129"/>
    </row>
    <row r="140" spans="1:7" ht="14.25">
      <c r="A140" s="128">
        <v>2050202</v>
      </c>
      <c r="B140" s="123" t="s">
        <v>117</v>
      </c>
      <c r="C140" s="118">
        <v>7055</v>
      </c>
      <c r="D140" s="124">
        <v>7801</v>
      </c>
      <c r="E140" s="118">
        <v>7683</v>
      </c>
      <c r="F140" s="119">
        <f t="shared" si="11"/>
        <v>110.57406094968107</v>
      </c>
      <c r="G140" s="129"/>
    </row>
    <row r="141" spans="1:7" ht="14.25">
      <c r="A141" s="128">
        <v>2050203</v>
      </c>
      <c r="B141" s="123" t="s">
        <v>118</v>
      </c>
      <c r="C141" s="118">
        <v>4913</v>
      </c>
      <c r="D141" s="124">
        <v>4566</v>
      </c>
      <c r="E141" s="118">
        <v>4546</v>
      </c>
      <c r="F141" s="119">
        <f t="shared" si="11"/>
        <v>92.93710563810299</v>
      </c>
      <c r="G141" s="129"/>
    </row>
    <row r="142" spans="1:7" ht="14.25">
      <c r="A142" s="128">
        <v>2050204</v>
      </c>
      <c r="B142" s="123" t="s">
        <v>119</v>
      </c>
      <c r="C142" s="118">
        <v>3688</v>
      </c>
      <c r="D142" s="124">
        <v>3917</v>
      </c>
      <c r="E142" s="118">
        <v>3636</v>
      </c>
      <c r="F142" s="119">
        <f t="shared" si="11"/>
        <v>106.20932754880694</v>
      </c>
      <c r="G142" s="129"/>
    </row>
    <row r="143" spans="1:7" ht="14.25">
      <c r="A143" s="128">
        <v>2050299</v>
      </c>
      <c r="B143" s="123" t="s">
        <v>120</v>
      </c>
      <c r="C143" s="118">
        <v>6475</v>
      </c>
      <c r="D143" s="124">
        <v>10457</v>
      </c>
      <c r="E143" s="118">
        <v>6174</v>
      </c>
      <c r="F143" s="119">
        <f t="shared" si="11"/>
        <v>161.4980694980695</v>
      </c>
      <c r="G143" s="129"/>
    </row>
    <row r="144" spans="1:7" ht="14.25">
      <c r="A144" s="127">
        <v>20503</v>
      </c>
      <c r="B144" s="123" t="s">
        <v>121</v>
      </c>
      <c r="C144" s="118">
        <v>1649</v>
      </c>
      <c r="D144" s="124">
        <v>2327</v>
      </c>
      <c r="E144" s="118">
        <v>1635</v>
      </c>
      <c r="F144" s="119">
        <f t="shared" si="11"/>
        <v>141.11582777440873</v>
      </c>
      <c r="G144" s="129"/>
    </row>
    <row r="145" spans="1:7" ht="14.25">
      <c r="A145" s="128">
        <v>2050302</v>
      </c>
      <c r="B145" s="123" t="s">
        <v>122</v>
      </c>
      <c r="C145" s="118">
        <v>1649</v>
      </c>
      <c r="D145" s="124">
        <v>2327</v>
      </c>
      <c r="E145" s="118">
        <v>1635</v>
      </c>
      <c r="F145" s="119">
        <f t="shared" si="11"/>
        <v>141.11582777440873</v>
      </c>
      <c r="G145" s="129"/>
    </row>
    <row r="146" spans="1:7" ht="14.25">
      <c r="A146" s="127">
        <v>20504</v>
      </c>
      <c r="B146" s="123" t="s">
        <v>123</v>
      </c>
      <c r="C146" s="118">
        <v>5</v>
      </c>
      <c r="D146" s="124">
        <v>5</v>
      </c>
      <c r="E146" s="118">
        <v>0</v>
      </c>
      <c r="F146" s="119">
        <f t="shared" si="11"/>
        <v>100</v>
      </c>
      <c r="G146" s="129"/>
    </row>
    <row r="147" spans="1:7" ht="14.25">
      <c r="A147" s="128">
        <v>2050499</v>
      </c>
      <c r="B147" s="123" t="s">
        <v>124</v>
      </c>
      <c r="C147" s="118">
        <v>5</v>
      </c>
      <c r="D147" s="124">
        <v>5</v>
      </c>
      <c r="E147" s="118">
        <v>0</v>
      </c>
      <c r="F147" s="119">
        <f t="shared" si="11"/>
        <v>100</v>
      </c>
      <c r="G147" s="129"/>
    </row>
    <row r="148" spans="1:7" ht="14.25">
      <c r="A148" s="127">
        <v>20507</v>
      </c>
      <c r="B148" s="123" t="s">
        <v>125</v>
      </c>
      <c r="C148" s="118">
        <v>244</v>
      </c>
      <c r="D148" s="124">
        <v>268</v>
      </c>
      <c r="E148" s="118">
        <v>256</v>
      </c>
      <c r="F148" s="119">
        <f t="shared" si="11"/>
        <v>109.8360655737705</v>
      </c>
      <c r="G148" s="129"/>
    </row>
    <row r="149" spans="1:7" ht="14.25">
      <c r="A149" s="128">
        <v>2050701</v>
      </c>
      <c r="B149" s="123" t="s">
        <v>126</v>
      </c>
      <c r="C149" s="118">
        <v>244</v>
      </c>
      <c r="D149" s="124">
        <v>268</v>
      </c>
      <c r="E149" s="118">
        <v>256</v>
      </c>
      <c r="F149" s="119">
        <f t="shared" si="11"/>
        <v>109.8360655737705</v>
      </c>
      <c r="G149" s="129"/>
    </row>
    <row r="150" spans="1:7" ht="14.25">
      <c r="A150" s="127">
        <v>20508</v>
      </c>
      <c r="B150" s="123" t="s">
        <v>127</v>
      </c>
      <c r="C150" s="118">
        <v>736</v>
      </c>
      <c r="D150" s="124">
        <v>528</v>
      </c>
      <c r="E150" s="118">
        <v>526</v>
      </c>
      <c r="F150" s="119">
        <f t="shared" si="11"/>
        <v>71.73913043478261</v>
      </c>
      <c r="G150" s="129"/>
    </row>
    <row r="151" spans="1:7" ht="14.25">
      <c r="A151" s="128">
        <v>2050801</v>
      </c>
      <c r="B151" s="123" t="s">
        <v>128</v>
      </c>
      <c r="C151" s="118">
        <v>224</v>
      </c>
      <c r="D151" s="124">
        <v>2</v>
      </c>
      <c r="E151" s="118">
        <v>0</v>
      </c>
      <c r="F151" s="119">
        <f t="shared" si="11"/>
        <v>0.8928571428571428</v>
      </c>
      <c r="G151" s="129"/>
    </row>
    <row r="152" spans="1:7" ht="14.25">
      <c r="A152" s="128">
        <v>2050802</v>
      </c>
      <c r="B152" s="123" t="s">
        <v>129</v>
      </c>
      <c r="C152" s="118">
        <v>512</v>
      </c>
      <c r="D152" s="124">
        <v>526</v>
      </c>
      <c r="E152" s="118">
        <v>526</v>
      </c>
      <c r="F152" s="119">
        <f t="shared" si="11"/>
        <v>102.734375</v>
      </c>
      <c r="G152" s="129"/>
    </row>
    <row r="153" spans="1:7" ht="14.25">
      <c r="A153" s="127">
        <v>20509</v>
      </c>
      <c r="B153" s="123" t="s">
        <v>130</v>
      </c>
      <c r="C153" s="118">
        <v>1400</v>
      </c>
      <c r="D153" s="124">
        <v>1862</v>
      </c>
      <c r="E153" s="118">
        <v>1534</v>
      </c>
      <c r="F153" s="119">
        <f t="shared" si="11"/>
        <v>133</v>
      </c>
      <c r="G153" s="129"/>
    </row>
    <row r="154" spans="1:8" ht="14.25">
      <c r="A154" s="128">
        <v>2050901</v>
      </c>
      <c r="B154" s="123" t="s">
        <v>131</v>
      </c>
      <c r="C154" s="118">
        <v>44</v>
      </c>
      <c r="D154" s="124">
        <v>100</v>
      </c>
      <c r="E154" s="118">
        <v>100</v>
      </c>
      <c r="F154" s="119">
        <f t="shared" si="11"/>
        <v>227.27272727272728</v>
      </c>
      <c r="G154" s="129"/>
      <c r="H154" s="126">
        <v>1920</v>
      </c>
    </row>
    <row r="155" spans="1:8" ht="14.25">
      <c r="A155" s="128">
        <v>2050903</v>
      </c>
      <c r="B155" s="123" t="s">
        <v>132</v>
      </c>
      <c r="C155" s="118">
        <v>0</v>
      </c>
      <c r="D155" s="124">
        <v>538</v>
      </c>
      <c r="E155" s="118">
        <v>335</v>
      </c>
      <c r="F155" s="119"/>
      <c r="G155" s="129"/>
      <c r="H155" s="126"/>
    </row>
    <row r="156" spans="1:7" ht="14.25">
      <c r="A156" s="128">
        <v>2050905</v>
      </c>
      <c r="B156" s="123" t="s">
        <v>133</v>
      </c>
      <c r="C156" s="118">
        <v>0</v>
      </c>
      <c r="D156" s="124">
        <v>65</v>
      </c>
      <c r="E156" s="118">
        <v>65</v>
      </c>
      <c r="F156" s="119"/>
      <c r="G156" s="129"/>
    </row>
    <row r="157" spans="1:7" ht="14.25">
      <c r="A157" s="128">
        <v>2050999</v>
      </c>
      <c r="B157" s="123" t="s">
        <v>134</v>
      </c>
      <c r="C157" s="118">
        <v>1356</v>
      </c>
      <c r="D157" s="124">
        <v>1159</v>
      </c>
      <c r="E157" s="118">
        <v>1034</v>
      </c>
      <c r="F157" s="119">
        <f aca="true" t="shared" si="12" ref="F157:F165">D157/C157*100</f>
        <v>85.47197640117994</v>
      </c>
      <c r="G157" s="129"/>
    </row>
    <row r="158" spans="1:8" ht="14.25">
      <c r="A158" s="127">
        <v>20599</v>
      </c>
      <c r="B158" s="123" t="s">
        <v>135</v>
      </c>
      <c r="C158" s="118">
        <v>0</v>
      </c>
      <c r="D158" s="124">
        <v>68</v>
      </c>
      <c r="E158" s="118">
        <v>0</v>
      </c>
      <c r="F158" s="119"/>
      <c r="G158" s="129"/>
      <c r="H158" s="126">
        <v>195</v>
      </c>
    </row>
    <row r="159" spans="1:7" ht="14.25">
      <c r="A159" s="122">
        <v>206</v>
      </c>
      <c r="B159" s="123" t="s">
        <v>136</v>
      </c>
      <c r="C159" s="118">
        <v>242</v>
      </c>
      <c r="D159" s="124">
        <v>187</v>
      </c>
      <c r="E159" s="118">
        <v>146</v>
      </c>
      <c r="F159" s="119">
        <f t="shared" si="12"/>
        <v>77.27272727272727</v>
      </c>
      <c r="G159" s="129"/>
    </row>
    <row r="160" spans="1:7" ht="14.25">
      <c r="A160" s="127">
        <v>20601</v>
      </c>
      <c r="B160" s="123" t="s">
        <v>137</v>
      </c>
      <c r="C160" s="118">
        <v>227</v>
      </c>
      <c r="D160" s="124">
        <v>147</v>
      </c>
      <c r="E160" s="118">
        <v>146</v>
      </c>
      <c r="F160" s="119">
        <f t="shared" si="12"/>
        <v>64.75770925110133</v>
      </c>
      <c r="G160" s="129"/>
    </row>
    <row r="161" spans="1:7" ht="14.25">
      <c r="A161" s="128">
        <v>2060101</v>
      </c>
      <c r="B161" s="123" t="s">
        <v>40</v>
      </c>
      <c r="C161" s="118">
        <v>63</v>
      </c>
      <c r="D161" s="124">
        <v>68</v>
      </c>
      <c r="E161" s="118">
        <v>67</v>
      </c>
      <c r="F161" s="119">
        <f t="shared" si="12"/>
        <v>107.93650793650794</v>
      </c>
      <c r="G161" s="129"/>
    </row>
    <row r="162" spans="1:8" ht="14.25">
      <c r="A162" s="128">
        <v>2060102</v>
      </c>
      <c r="B162" s="123" t="s">
        <v>41</v>
      </c>
      <c r="C162" s="118">
        <v>12</v>
      </c>
      <c r="D162" s="124">
        <v>5</v>
      </c>
      <c r="E162" s="118">
        <v>5</v>
      </c>
      <c r="F162" s="119">
        <f t="shared" si="12"/>
        <v>41.66666666666667</v>
      </c>
      <c r="G162" s="129"/>
      <c r="H162" s="126">
        <v>2356</v>
      </c>
    </row>
    <row r="163" spans="1:7" ht="14.25">
      <c r="A163" s="128">
        <v>2060199</v>
      </c>
      <c r="B163" s="123" t="s">
        <v>138</v>
      </c>
      <c r="C163" s="118">
        <v>152</v>
      </c>
      <c r="D163" s="124">
        <v>74</v>
      </c>
      <c r="E163" s="118">
        <v>74</v>
      </c>
      <c r="F163" s="119">
        <f t="shared" si="12"/>
        <v>48.68421052631579</v>
      </c>
      <c r="G163" s="129"/>
    </row>
    <row r="164" spans="1:7" ht="14.25">
      <c r="A164" s="127">
        <v>20607</v>
      </c>
      <c r="B164" s="123" t="s">
        <v>139</v>
      </c>
      <c r="C164" s="118">
        <v>15</v>
      </c>
      <c r="D164" s="124">
        <v>10</v>
      </c>
      <c r="E164" s="118">
        <v>0</v>
      </c>
      <c r="F164" s="119">
        <f t="shared" si="12"/>
        <v>66.66666666666666</v>
      </c>
      <c r="G164" s="129"/>
    </row>
    <row r="165" spans="1:7" ht="14.25">
      <c r="A165" s="128">
        <v>2060799</v>
      </c>
      <c r="B165" s="123" t="s">
        <v>140</v>
      </c>
      <c r="C165" s="118">
        <v>15</v>
      </c>
      <c r="D165" s="124">
        <v>10</v>
      </c>
      <c r="E165" s="118">
        <v>0</v>
      </c>
      <c r="F165" s="119">
        <f t="shared" si="12"/>
        <v>66.66666666666666</v>
      </c>
      <c r="G165" s="129"/>
    </row>
    <row r="166" spans="1:7" ht="14.25">
      <c r="A166" s="127">
        <v>20699</v>
      </c>
      <c r="B166" s="123" t="s">
        <v>141</v>
      </c>
      <c r="C166" s="118">
        <v>0</v>
      </c>
      <c r="D166" s="124">
        <v>30</v>
      </c>
      <c r="E166" s="118">
        <v>0</v>
      </c>
      <c r="F166" s="119"/>
      <c r="G166" s="63"/>
    </row>
    <row r="167" spans="1:7" ht="14.25">
      <c r="A167" s="128">
        <v>2069901</v>
      </c>
      <c r="B167" s="123" t="s">
        <v>142</v>
      </c>
      <c r="C167" s="118">
        <v>0</v>
      </c>
      <c r="D167" s="124">
        <v>30</v>
      </c>
      <c r="E167" s="118">
        <v>0</v>
      </c>
      <c r="F167" s="119"/>
      <c r="G167" s="63"/>
    </row>
    <row r="168" spans="1:7" ht="14.25">
      <c r="A168" s="122">
        <v>207</v>
      </c>
      <c r="B168" s="123" t="s">
        <v>143</v>
      </c>
      <c r="C168" s="118">
        <v>3641</v>
      </c>
      <c r="D168" s="124">
        <v>5681</v>
      </c>
      <c r="E168" s="118">
        <v>4722</v>
      </c>
      <c r="F168" s="119">
        <f aca="true" t="shared" si="13" ref="F168:F173">D168/C168*100</f>
        <v>156.02856358143367</v>
      </c>
      <c r="G168" s="63"/>
    </row>
    <row r="169" spans="1:7" ht="14.25">
      <c r="A169" s="127">
        <v>20701</v>
      </c>
      <c r="B169" s="123" t="s">
        <v>144</v>
      </c>
      <c r="C169" s="118">
        <v>1527</v>
      </c>
      <c r="D169" s="124">
        <v>2638</v>
      </c>
      <c r="E169" s="118">
        <v>2445</v>
      </c>
      <c r="F169" s="119">
        <f t="shared" si="13"/>
        <v>172.75703994760968</v>
      </c>
      <c r="G169" s="63"/>
    </row>
    <row r="170" spans="1:7" ht="14.25">
      <c r="A170" s="128">
        <v>2070101</v>
      </c>
      <c r="B170" s="123" t="s">
        <v>40</v>
      </c>
      <c r="C170" s="118">
        <v>190</v>
      </c>
      <c r="D170" s="124">
        <v>161</v>
      </c>
      <c r="E170" s="118">
        <v>149</v>
      </c>
      <c r="F170" s="119">
        <f t="shared" si="13"/>
        <v>84.73684210526315</v>
      </c>
      <c r="G170" s="63"/>
    </row>
    <row r="171" spans="1:7" ht="14.25">
      <c r="A171" s="128">
        <v>2070102</v>
      </c>
      <c r="B171" s="123" t="s">
        <v>41</v>
      </c>
      <c r="C171" s="118">
        <v>295</v>
      </c>
      <c r="D171" s="124">
        <v>358</v>
      </c>
      <c r="E171" s="118">
        <v>358</v>
      </c>
      <c r="F171" s="119">
        <f t="shared" si="13"/>
        <v>121.35593220338983</v>
      </c>
      <c r="G171" s="63"/>
    </row>
    <row r="172" spans="1:7" ht="14.25">
      <c r="A172" s="128">
        <v>2070104</v>
      </c>
      <c r="B172" s="123" t="s">
        <v>145</v>
      </c>
      <c r="C172" s="118">
        <v>161</v>
      </c>
      <c r="D172" s="124">
        <v>16</v>
      </c>
      <c r="E172" s="118">
        <v>16</v>
      </c>
      <c r="F172" s="119">
        <f t="shared" si="13"/>
        <v>9.937888198757763</v>
      </c>
      <c r="G172" s="63"/>
    </row>
    <row r="173" spans="1:7" ht="14.25">
      <c r="A173" s="128">
        <v>2070107</v>
      </c>
      <c r="B173" s="123" t="s">
        <v>146</v>
      </c>
      <c r="C173" s="118">
        <v>45</v>
      </c>
      <c r="D173" s="124">
        <v>0</v>
      </c>
      <c r="E173" s="118">
        <v>0</v>
      </c>
      <c r="F173" s="119">
        <f t="shared" si="13"/>
        <v>0</v>
      </c>
      <c r="G173" s="63"/>
    </row>
    <row r="174" spans="1:7" ht="14.25">
      <c r="A174" s="128">
        <v>2070108</v>
      </c>
      <c r="B174" s="123" t="s">
        <v>147</v>
      </c>
      <c r="C174" s="118">
        <v>0</v>
      </c>
      <c r="D174" s="124">
        <v>320</v>
      </c>
      <c r="E174" s="118">
        <v>320</v>
      </c>
      <c r="F174" s="119"/>
      <c r="G174" s="63"/>
    </row>
    <row r="175" spans="1:7" ht="14.25">
      <c r="A175" s="128">
        <v>2070109</v>
      </c>
      <c r="B175" s="123" t="s">
        <v>148</v>
      </c>
      <c r="C175" s="118">
        <v>356</v>
      </c>
      <c r="D175" s="124">
        <v>137</v>
      </c>
      <c r="E175" s="118">
        <v>130</v>
      </c>
      <c r="F175" s="119">
        <f aca="true" t="shared" si="14" ref="F175:F180">D175/C175*100</f>
        <v>38.48314606741573</v>
      </c>
      <c r="G175" s="63"/>
    </row>
    <row r="176" spans="1:7" ht="14.25">
      <c r="A176" s="128">
        <v>2070111</v>
      </c>
      <c r="B176" s="123" t="s">
        <v>149</v>
      </c>
      <c r="C176" s="118">
        <v>13</v>
      </c>
      <c r="D176" s="124">
        <v>10</v>
      </c>
      <c r="E176" s="118">
        <v>10</v>
      </c>
      <c r="F176" s="119">
        <f t="shared" si="14"/>
        <v>76.92307692307693</v>
      </c>
      <c r="G176" s="63"/>
    </row>
    <row r="177" spans="1:7" ht="14.25">
      <c r="A177" s="128">
        <v>2070113</v>
      </c>
      <c r="B177" s="123" t="s">
        <v>150</v>
      </c>
      <c r="C177" s="118">
        <v>0</v>
      </c>
      <c r="D177" s="124">
        <v>20</v>
      </c>
      <c r="E177" s="118">
        <v>20</v>
      </c>
      <c r="F177" s="119"/>
      <c r="G177" s="63"/>
    </row>
    <row r="178" spans="1:7" ht="14.25">
      <c r="A178" s="128">
        <v>2070114</v>
      </c>
      <c r="B178" s="123" t="s">
        <v>151</v>
      </c>
      <c r="C178" s="118">
        <v>0</v>
      </c>
      <c r="D178" s="124">
        <v>100</v>
      </c>
      <c r="E178" s="118">
        <v>100</v>
      </c>
      <c r="F178" s="119"/>
      <c r="G178" s="63"/>
    </row>
    <row r="179" spans="1:7" ht="14.25">
      <c r="A179" s="128">
        <v>2070199</v>
      </c>
      <c r="B179" s="123" t="s">
        <v>152</v>
      </c>
      <c r="C179" s="118">
        <v>467</v>
      </c>
      <c r="D179" s="124">
        <v>1516</v>
      </c>
      <c r="E179" s="118">
        <v>1342</v>
      </c>
      <c r="F179" s="119">
        <f t="shared" si="14"/>
        <v>324.6252676659529</v>
      </c>
      <c r="G179" s="63"/>
    </row>
    <row r="180" spans="1:7" ht="14.25">
      <c r="A180" s="127">
        <v>20702</v>
      </c>
      <c r="B180" s="123" t="s">
        <v>153</v>
      </c>
      <c r="C180" s="118">
        <v>979</v>
      </c>
      <c r="D180" s="124">
        <v>1643</v>
      </c>
      <c r="E180" s="118">
        <v>1104</v>
      </c>
      <c r="F180" s="119">
        <f t="shared" si="14"/>
        <v>167.82431052093975</v>
      </c>
      <c r="G180" s="63"/>
    </row>
    <row r="181" spans="1:7" ht="14.25">
      <c r="A181" s="128">
        <v>2070201</v>
      </c>
      <c r="B181" s="123" t="s">
        <v>40</v>
      </c>
      <c r="C181" s="118">
        <v>0</v>
      </c>
      <c r="D181" s="124">
        <v>1</v>
      </c>
      <c r="E181" s="118">
        <v>1</v>
      </c>
      <c r="F181" s="119"/>
      <c r="G181" s="63"/>
    </row>
    <row r="182" spans="1:7" ht="14.25">
      <c r="A182" s="128">
        <v>2070202</v>
      </c>
      <c r="B182" s="123" t="s">
        <v>41</v>
      </c>
      <c r="C182" s="118">
        <v>0</v>
      </c>
      <c r="D182" s="124">
        <v>5</v>
      </c>
      <c r="E182" s="118">
        <v>5</v>
      </c>
      <c r="F182" s="119"/>
      <c r="G182" s="63"/>
    </row>
    <row r="183" spans="1:7" ht="14.25">
      <c r="A183" s="128">
        <v>2070204</v>
      </c>
      <c r="B183" s="123" t="s">
        <v>154</v>
      </c>
      <c r="C183" s="118">
        <v>465</v>
      </c>
      <c r="D183" s="124">
        <v>978</v>
      </c>
      <c r="E183" s="118">
        <v>439</v>
      </c>
      <c r="F183" s="119">
        <f aca="true" t="shared" si="15" ref="F183:F186">D183/C183*100</f>
        <v>210.32258064516128</v>
      </c>
      <c r="G183" s="63"/>
    </row>
    <row r="184" spans="1:7" ht="14.25">
      <c r="A184" s="128">
        <v>2070205</v>
      </c>
      <c r="B184" s="123" t="s">
        <v>155</v>
      </c>
      <c r="C184" s="118">
        <v>514</v>
      </c>
      <c r="D184" s="124">
        <v>654</v>
      </c>
      <c r="E184" s="118">
        <v>654</v>
      </c>
      <c r="F184" s="119">
        <f t="shared" si="15"/>
        <v>127.2373540856031</v>
      </c>
      <c r="G184" s="63"/>
    </row>
    <row r="185" spans="1:7" ht="14.25">
      <c r="A185" s="128">
        <v>2070299</v>
      </c>
      <c r="B185" s="123" t="s">
        <v>156</v>
      </c>
      <c r="C185" s="118">
        <v>0</v>
      </c>
      <c r="D185" s="124">
        <v>5</v>
      </c>
      <c r="E185" s="118">
        <v>5</v>
      </c>
      <c r="F185" s="119"/>
      <c r="G185" s="63"/>
    </row>
    <row r="186" spans="1:7" ht="14.25">
      <c r="A186" s="127">
        <v>20703</v>
      </c>
      <c r="B186" s="123" t="s">
        <v>157</v>
      </c>
      <c r="C186" s="118">
        <v>13</v>
      </c>
      <c r="D186" s="124">
        <v>8</v>
      </c>
      <c r="E186" s="118">
        <v>8</v>
      </c>
      <c r="F186" s="119">
        <f t="shared" si="15"/>
        <v>61.53846153846154</v>
      </c>
      <c r="G186" s="63"/>
    </row>
    <row r="187" spans="1:7" ht="14.25">
      <c r="A187" s="128">
        <v>2070305</v>
      </c>
      <c r="B187" s="123" t="s">
        <v>158</v>
      </c>
      <c r="C187" s="118">
        <v>0</v>
      </c>
      <c r="D187" s="124">
        <v>3</v>
      </c>
      <c r="E187" s="118">
        <v>3</v>
      </c>
      <c r="F187" s="119"/>
      <c r="G187" s="63"/>
    </row>
    <row r="188" spans="1:7" ht="14.25">
      <c r="A188" s="128">
        <v>2070306</v>
      </c>
      <c r="B188" s="123" t="s">
        <v>159</v>
      </c>
      <c r="C188" s="118">
        <v>3</v>
      </c>
      <c r="D188" s="124">
        <v>0</v>
      </c>
      <c r="E188" s="118">
        <v>0</v>
      </c>
      <c r="F188" s="119">
        <f aca="true" t="shared" si="16" ref="F188:F195">D188/C188*100</f>
        <v>0</v>
      </c>
      <c r="G188" s="63"/>
    </row>
    <row r="189" spans="1:7" ht="14.25">
      <c r="A189" s="128">
        <v>2070308</v>
      </c>
      <c r="B189" s="123" t="s">
        <v>160</v>
      </c>
      <c r="C189" s="118">
        <v>10</v>
      </c>
      <c r="D189" s="124">
        <v>5</v>
      </c>
      <c r="E189" s="118">
        <v>5</v>
      </c>
      <c r="F189" s="119">
        <f t="shared" si="16"/>
        <v>50</v>
      </c>
      <c r="G189" s="63"/>
    </row>
    <row r="190" spans="1:7" ht="14.25">
      <c r="A190" s="127">
        <v>20706</v>
      </c>
      <c r="B190" s="123" t="s">
        <v>161</v>
      </c>
      <c r="C190" s="118">
        <v>0</v>
      </c>
      <c r="D190" s="124">
        <v>3</v>
      </c>
      <c r="E190" s="118">
        <v>0</v>
      </c>
      <c r="F190" s="119"/>
      <c r="G190" s="63"/>
    </row>
    <row r="191" spans="1:7" ht="14.25">
      <c r="A191" s="128">
        <v>2070699</v>
      </c>
      <c r="B191" s="123" t="s">
        <v>162</v>
      </c>
      <c r="C191" s="118">
        <v>0</v>
      </c>
      <c r="D191" s="124">
        <v>3</v>
      </c>
      <c r="E191" s="118">
        <v>0</v>
      </c>
      <c r="F191" s="119"/>
      <c r="G191" s="63"/>
    </row>
    <row r="192" spans="1:7" ht="14.25">
      <c r="A192" s="127">
        <v>20708</v>
      </c>
      <c r="B192" s="123" t="s">
        <v>163</v>
      </c>
      <c r="C192" s="118">
        <v>1038</v>
      </c>
      <c r="D192" s="124">
        <v>1208</v>
      </c>
      <c r="E192" s="118">
        <v>1165</v>
      </c>
      <c r="F192" s="119">
        <f t="shared" si="16"/>
        <v>116.3776493256262</v>
      </c>
      <c r="G192" s="63"/>
    </row>
    <row r="193" spans="1:7" ht="14.25">
      <c r="A193" s="128">
        <v>2070808</v>
      </c>
      <c r="B193" s="123" t="s">
        <v>164</v>
      </c>
      <c r="C193" s="118">
        <v>978</v>
      </c>
      <c r="D193" s="124">
        <v>1175</v>
      </c>
      <c r="E193" s="118">
        <v>1165</v>
      </c>
      <c r="F193" s="119">
        <f t="shared" si="16"/>
        <v>120.14314928425358</v>
      </c>
      <c r="G193" s="63"/>
    </row>
    <row r="194" spans="1:7" ht="14.25">
      <c r="A194" s="128">
        <v>2070899</v>
      </c>
      <c r="B194" s="123" t="s">
        <v>165</v>
      </c>
      <c r="C194" s="118">
        <v>60</v>
      </c>
      <c r="D194" s="124">
        <v>33</v>
      </c>
      <c r="E194" s="118">
        <v>0</v>
      </c>
      <c r="F194" s="119">
        <f t="shared" si="16"/>
        <v>55.00000000000001</v>
      </c>
      <c r="G194" s="63"/>
    </row>
    <row r="195" spans="1:7" ht="14.25">
      <c r="A195" s="127">
        <v>20799</v>
      </c>
      <c r="B195" s="123" t="s">
        <v>166</v>
      </c>
      <c r="C195" s="118">
        <v>84</v>
      </c>
      <c r="D195" s="124">
        <v>181</v>
      </c>
      <c r="E195" s="118">
        <v>0</v>
      </c>
      <c r="F195" s="119">
        <f t="shared" si="16"/>
        <v>215.47619047619045</v>
      </c>
      <c r="G195" s="63"/>
    </row>
    <row r="196" spans="1:7" ht="14.25">
      <c r="A196" s="128">
        <v>2079902</v>
      </c>
      <c r="B196" s="123" t="s">
        <v>167</v>
      </c>
      <c r="C196" s="118">
        <v>0</v>
      </c>
      <c r="D196" s="124">
        <v>13</v>
      </c>
      <c r="E196" s="118">
        <v>0</v>
      </c>
      <c r="F196" s="119"/>
      <c r="G196" s="63"/>
    </row>
    <row r="197" spans="1:7" ht="14.25">
      <c r="A197" s="128">
        <v>2079999</v>
      </c>
      <c r="B197" s="123" t="s">
        <v>168</v>
      </c>
      <c r="C197" s="118">
        <v>84</v>
      </c>
      <c r="D197" s="124">
        <v>168</v>
      </c>
      <c r="E197" s="118">
        <v>0</v>
      </c>
      <c r="F197" s="119">
        <f aca="true" t="shared" si="17" ref="F197:F203">D197/C197*100</f>
        <v>200</v>
      </c>
      <c r="G197" s="63"/>
    </row>
    <row r="198" spans="1:7" ht="14.25">
      <c r="A198" s="122">
        <v>208</v>
      </c>
      <c r="B198" s="123" t="s">
        <v>169</v>
      </c>
      <c r="C198" s="118">
        <v>29646</v>
      </c>
      <c r="D198" s="124">
        <v>37121</v>
      </c>
      <c r="E198" s="118">
        <v>30279</v>
      </c>
      <c r="F198" s="119">
        <f t="shared" si="17"/>
        <v>125.21419415772786</v>
      </c>
      <c r="G198" s="63"/>
    </row>
    <row r="199" spans="1:7" ht="14.25">
      <c r="A199" s="127">
        <v>20801</v>
      </c>
      <c r="B199" s="123" t="s">
        <v>170</v>
      </c>
      <c r="C199" s="118">
        <v>1515</v>
      </c>
      <c r="D199" s="124">
        <v>2460</v>
      </c>
      <c r="E199" s="118">
        <v>2449</v>
      </c>
      <c r="F199" s="119">
        <f t="shared" si="17"/>
        <v>162.3762376237624</v>
      </c>
      <c r="G199" s="63"/>
    </row>
    <row r="200" spans="1:7" ht="14.25">
      <c r="A200" s="128">
        <v>2080101</v>
      </c>
      <c r="B200" s="123" t="s">
        <v>40</v>
      </c>
      <c r="C200" s="118">
        <v>225</v>
      </c>
      <c r="D200" s="124">
        <v>221</v>
      </c>
      <c r="E200" s="118">
        <v>217</v>
      </c>
      <c r="F200" s="119">
        <f t="shared" si="17"/>
        <v>98.22222222222223</v>
      </c>
      <c r="G200" s="63"/>
    </row>
    <row r="201" spans="1:7" ht="14.25">
      <c r="A201" s="128">
        <v>2080102</v>
      </c>
      <c r="B201" s="123" t="s">
        <v>41</v>
      </c>
      <c r="C201" s="118">
        <v>77</v>
      </c>
      <c r="D201" s="124">
        <v>0</v>
      </c>
      <c r="E201" s="118">
        <v>0</v>
      </c>
      <c r="F201" s="119">
        <f t="shared" si="17"/>
        <v>0</v>
      </c>
      <c r="G201" s="63"/>
    </row>
    <row r="202" spans="1:7" ht="14.25">
      <c r="A202" s="128">
        <v>2080105</v>
      </c>
      <c r="B202" s="123" t="s">
        <v>171</v>
      </c>
      <c r="C202" s="118">
        <v>139</v>
      </c>
      <c r="D202" s="124">
        <v>108</v>
      </c>
      <c r="E202" s="118">
        <v>108</v>
      </c>
      <c r="F202" s="119">
        <f t="shared" si="17"/>
        <v>77.6978417266187</v>
      </c>
      <c r="G202" s="63"/>
    </row>
    <row r="203" spans="1:7" ht="14.25">
      <c r="A203" s="128">
        <v>2080109</v>
      </c>
      <c r="B203" s="123" t="s">
        <v>172</v>
      </c>
      <c r="C203" s="118">
        <v>731</v>
      </c>
      <c r="D203" s="124">
        <v>1639</v>
      </c>
      <c r="E203" s="118">
        <v>1633</v>
      </c>
      <c r="F203" s="119">
        <f t="shared" si="17"/>
        <v>224.21340629274965</v>
      </c>
      <c r="G203" s="63"/>
    </row>
    <row r="204" spans="1:7" ht="14.25">
      <c r="A204" s="128">
        <v>2080111</v>
      </c>
      <c r="B204" s="123" t="s">
        <v>173</v>
      </c>
      <c r="C204" s="118">
        <v>0</v>
      </c>
      <c r="D204" s="124">
        <v>418</v>
      </c>
      <c r="E204" s="118">
        <v>418</v>
      </c>
      <c r="F204" s="119"/>
      <c r="G204" s="63"/>
    </row>
    <row r="205" spans="1:7" ht="14.25">
      <c r="A205" s="128">
        <v>2080112</v>
      </c>
      <c r="B205" s="123" t="s">
        <v>174</v>
      </c>
      <c r="C205" s="118">
        <v>57</v>
      </c>
      <c r="D205" s="124">
        <v>0</v>
      </c>
      <c r="E205" s="118">
        <v>0</v>
      </c>
      <c r="F205" s="119">
        <f aca="true" t="shared" si="18" ref="F205:F208">D205/C205*100</f>
        <v>0</v>
      </c>
      <c r="G205" s="63"/>
    </row>
    <row r="206" spans="1:7" ht="14.25">
      <c r="A206" s="128">
        <v>2080199</v>
      </c>
      <c r="B206" s="123" t="s">
        <v>175</v>
      </c>
      <c r="C206" s="118">
        <v>286</v>
      </c>
      <c r="D206" s="124">
        <v>74</v>
      </c>
      <c r="E206" s="118">
        <v>73</v>
      </c>
      <c r="F206" s="119">
        <f t="shared" si="18"/>
        <v>25.874125874125873</v>
      </c>
      <c r="G206" s="63"/>
    </row>
    <row r="207" spans="1:7" ht="14.25">
      <c r="A207" s="127">
        <v>20802</v>
      </c>
      <c r="B207" s="123" t="s">
        <v>176</v>
      </c>
      <c r="C207" s="118">
        <v>320</v>
      </c>
      <c r="D207" s="124">
        <v>2138</v>
      </c>
      <c r="E207" s="118">
        <v>409</v>
      </c>
      <c r="F207" s="119">
        <f t="shared" si="18"/>
        <v>668.125</v>
      </c>
      <c r="G207" s="63"/>
    </row>
    <row r="208" spans="1:7" ht="14.25">
      <c r="A208" s="128">
        <v>2080201</v>
      </c>
      <c r="B208" s="123" t="s">
        <v>40</v>
      </c>
      <c r="C208" s="118">
        <v>122</v>
      </c>
      <c r="D208" s="124">
        <v>113</v>
      </c>
      <c r="E208" s="118">
        <v>113</v>
      </c>
      <c r="F208" s="119">
        <f t="shared" si="18"/>
        <v>92.62295081967213</v>
      </c>
      <c r="G208" s="63"/>
    </row>
    <row r="209" spans="1:7" ht="14.25">
      <c r="A209" s="128">
        <v>2080206</v>
      </c>
      <c r="B209" s="123" t="s">
        <v>177</v>
      </c>
      <c r="C209" s="118">
        <v>0</v>
      </c>
      <c r="D209" s="124">
        <v>3</v>
      </c>
      <c r="E209" s="118">
        <v>3</v>
      </c>
      <c r="F209" s="119"/>
      <c r="G209" s="63"/>
    </row>
    <row r="210" spans="1:7" ht="14.25">
      <c r="A210" s="128">
        <v>2080207</v>
      </c>
      <c r="B210" s="123" t="s">
        <v>178</v>
      </c>
      <c r="C210" s="118">
        <v>3</v>
      </c>
      <c r="D210" s="124">
        <v>53</v>
      </c>
      <c r="E210" s="118">
        <v>53</v>
      </c>
      <c r="F210" s="119">
        <f aca="true" t="shared" si="19" ref="F210:F231">D210/C210*100</f>
        <v>1766.6666666666667</v>
      </c>
      <c r="G210" s="63"/>
    </row>
    <row r="211" spans="1:7" ht="14.25">
      <c r="A211" s="128">
        <v>2080208</v>
      </c>
      <c r="B211" s="123" t="s">
        <v>179</v>
      </c>
      <c r="C211" s="118">
        <v>23</v>
      </c>
      <c r="D211" s="124">
        <v>0</v>
      </c>
      <c r="E211" s="118">
        <v>0</v>
      </c>
      <c r="F211" s="119">
        <f t="shared" si="19"/>
        <v>0</v>
      </c>
      <c r="G211" s="63"/>
    </row>
    <row r="212" spans="1:7" ht="14.25">
      <c r="A212" s="128">
        <v>2080299</v>
      </c>
      <c r="B212" s="123" t="s">
        <v>180</v>
      </c>
      <c r="C212" s="118">
        <v>172</v>
      </c>
      <c r="D212" s="124">
        <v>1969</v>
      </c>
      <c r="E212" s="118">
        <v>240</v>
      </c>
      <c r="F212" s="119">
        <f t="shared" si="19"/>
        <v>1144.7674418604652</v>
      </c>
      <c r="G212" s="63"/>
    </row>
    <row r="213" spans="1:7" ht="14.25">
      <c r="A213" s="127">
        <v>20805</v>
      </c>
      <c r="B213" s="123" t="s">
        <v>181</v>
      </c>
      <c r="C213" s="118">
        <v>16569</v>
      </c>
      <c r="D213" s="124">
        <v>19757</v>
      </c>
      <c r="E213" s="118">
        <v>19744</v>
      </c>
      <c r="F213" s="119">
        <f t="shared" si="19"/>
        <v>119.24075079968617</v>
      </c>
      <c r="G213" s="63"/>
    </row>
    <row r="214" spans="1:7" ht="14.25">
      <c r="A214" s="128">
        <v>2080501</v>
      </c>
      <c r="B214" s="123" t="s">
        <v>182</v>
      </c>
      <c r="C214" s="118">
        <v>13</v>
      </c>
      <c r="D214" s="124">
        <v>14</v>
      </c>
      <c r="E214" s="118">
        <v>14</v>
      </c>
      <c r="F214" s="119">
        <f t="shared" si="19"/>
        <v>107.6923076923077</v>
      </c>
      <c r="G214" s="63"/>
    </row>
    <row r="215" spans="1:7" ht="14.25">
      <c r="A215" s="128">
        <v>2080502</v>
      </c>
      <c r="B215" s="123" t="s">
        <v>183</v>
      </c>
      <c r="C215" s="118">
        <v>3</v>
      </c>
      <c r="D215" s="124">
        <v>0</v>
      </c>
      <c r="E215" s="118">
        <v>0</v>
      </c>
      <c r="F215" s="119">
        <f t="shared" si="19"/>
        <v>0</v>
      </c>
      <c r="G215" s="63"/>
    </row>
    <row r="216" spans="1:7" ht="14.25">
      <c r="A216" s="128">
        <v>2080503</v>
      </c>
      <c r="B216" s="123" t="s">
        <v>184</v>
      </c>
      <c r="C216" s="118">
        <v>316</v>
      </c>
      <c r="D216" s="124">
        <v>431</v>
      </c>
      <c r="E216" s="118">
        <v>430</v>
      </c>
      <c r="F216" s="119">
        <f t="shared" si="19"/>
        <v>136.39240506329114</v>
      </c>
      <c r="G216" s="63"/>
    </row>
    <row r="217" spans="1:7" ht="14.25">
      <c r="A217" s="128">
        <v>2080505</v>
      </c>
      <c r="B217" s="123" t="s">
        <v>185</v>
      </c>
      <c r="C217" s="118">
        <v>5475</v>
      </c>
      <c r="D217" s="124">
        <v>6112</v>
      </c>
      <c r="E217" s="118">
        <v>6100</v>
      </c>
      <c r="F217" s="119">
        <f t="shared" si="19"/>
        <v>111.63470319634703</v>
      </c>
      <c r="G217" s="63"/>
    </row>
    <row r="218" spans="1:7" ht="14.25">
      <c r="A218" s="128">
        <v>2080506</v>
      </c>
      <c r="B218" s="123" t="s">
        <v>186</v>
      </c>
      <c r="C218" s="118">
        <v>2714</v>
      </c>
      <c r="D218" s="124">
        <v>3050</v>
      </c>
      <c r="E218" s="118">
        <v>3050</v>
      </c>
      <c r="F218" s="119">
        <f t="shared" si="19"/>
        <v>112.38025055268976</v>
      </c>
      <c r="G218" s="63"/>
    </row>
    <row r="219" spans="1:7" ht="14.25">
      <c r="A219" s="128">
        <v>2080507</v>
      </c>
      <c r="B219" s="123" t="s">
        <v>187</v>
      </c>
      <c r="C219" s="118">
        <v>7591</v>
      </c>
      <c r="D219" s="124">
        <v>9650</v>
      </c>
      <c r="E219" s="118">
        <v>9650</v>
      </c>
      <c r="F219" s="119">
        <f t="shared" si="19"/>
        <v>127.12422605717298</v>
      </c>
      <c r="G219" s="63"/>
    </row>
    <row r="220" spans="1:7" ht="14.25">
      <c r="A220" s="128">
        <v>2080508</v>
      </c>
      <c r="B220" s="123" t="s">
        <v>188</v>
      </c>
      <c r="C220" s="118">
        <v>7</v>
      </c>
      <c r="D220" s="124">
        <v>0</v>
      </c>
      <c r="E220" s="118">
        <v>0</v>
      </c>
      <c r="F220" s="119">
        <f t="shared" si="19"/>
        <v>0</v>
      </c>
      <c r="G220" s="63"/>
    </row>
    <row r="221" spans="1:7" ht="14.25">
      <c r="A221" s="128">
        <v>2080599</v>
      </c>
      <c r="B221" s="123" t="s">
        <v>189</v>
      </c>
      <c r="C221" s="118">
        <v>450</v>
      </c>
      <c r="D221" s="124">
        <v>500</v>
      </c>
      <c r="E221" s="118">
        <v>500</v>
      </c>
      <c r="F221" s="119">
        <f t="shared" si="19"/>
        <v>111.11111111111111</v>
      </c>
      <c r="G221" s="63"/>
    </row>
    <row r="222" spans="1:7" ht="14.25">
      <c r="A222" s="127">
        <v>20807</v>
      </c>
      <c r="B222" s="123" t="s">
        <v>190</v>
      </c>
      <c r="C222" s="118">
        <v>1050</v>
      </c>
      <c r="D222" s="124">
        <v>1096</v>
      </c>
      <c r="E222" s="118">
        <v>742</v>
      </c>
      <c r="F222" s="119">
        <f t="shared" si="19"/>
        <v>104.38095238095238</v>
      </c>
      <c r="G222" s="63"/>
    </row>
    <row r="223" spans="1:7" ht="14.25">
      <c r="A223" s="128">
        <v>2080705</v>
      </c>
      <c r="B223" s="123" t="s">
        <v>191</v>
      </c>
      <c r="C223" s="118">
        <v>600</v>
      </c>
      <c r="D223" s="124">
        <v>742</v>
      </c>
      <c r="E223" s="118">
        <v>742</v>
      </c>
      <c r="F223" s="119">
        <f t="shared" si="19"/>
        <v>123.66666666666666</v>
      </c>
      <c r="G223" s="63"/>
    </row>
    <row r="224" spans="1:7" ht="14.25">
      <c r="A224" s="128">
        <v>2080799</v>
      </c>
      <c r="B224" s="123" t="s">
        <v>192</v>
      </c>
      <c r="C224" s="118">
        <v>450</v>
      </c>
      <c r="D224" s="124">
        <v>354</v>
      </c>
      <c r="E224" s="118">
        <v>0</v>
      </c>
      <c r="F224" s="119">
        <f t="shared" si="19"/>
        <v>78.66666666666666</v>
      </c>
      <c r="G224" s="63"/>
    </row>
    <row r="225" spans="1:7" ht="14.25">
      <c r="A225" s="127">
        <v>20808</v>
      </c>
      <c r="B225" s="123" t="s">
        <v>193</v>
      </c>
      <c r="C225" s="118">
        <v>2428</v>
      </c>
      <c r="D225" s="124">
        <v>1726</v>
      </c>
      <c r="E225" s="118">
        <v>1658</v>
      </c>
      <c r="F225" s="119">
        <f t="shared" si="19"/>
        <v>71.08731466227347</v>
      </c>
      <c r="G225" s="63"/>
    </row>
    <row r="226" spans="1:7" ht="14.25">
      <c r="A226" s="128">
        <v>2080801</v>
      </c>
      <c r="B226" s="123" t="s">
        <v>194</v>
      </c>
      <c r="C226" s="118">
        <v>550</v>
      </c>
      <c r="D226" s="124">
        <v>800</v>
      </c>
      <c r="E226" s="118">
        <v>800</v>
      </c>
      <c r="F226" s="119">
        <f t="shared" si="19"/>
        <v>145.45454545454547</v>
      </c>
      <c r="G226" s="63"/>
    </row>
    <row r="227" spans="1:7" ht="14.25">
      <c r="A227" s="128">
        <v>2080803</v>
      </c>
      <c r="B227" s="123" t="s">
        <v>195</v>
      </c>
      <c r="C227" s="118">
        <v>71</v>
      </c>
      <c r="D227" s="124">
        <v>176</v>
      </c>
      <c r="E227" s="118">
        <v>176</v>
      </c>
      <c r="F227" s="119">
        <f t="shared" si="19"/>
        <v>247.88732394366195</v>
      </c>
      <c r="G227" s="63"/>
    </row>
    <row r="228" spans="1:7" ht="14.25">
      <c r="A228" s="128">
        <v>2080804</v>
      </c>
      <c r="B228" s="123" t="s">
        <v>196</v>
      </c>
      <c r="C228" s="118">
        <v>18</v>
      </c>
      <c r="D228" s="124">
        <v>68</v>
      </c>
      <c r="E228" s="118">
        <v>0</v>
      </c>
      <c r="F228" s="119">
        <f t="shared" si="19"/>
        <v>377.77777777777777</v>
      </c>
      <c r="G228" s="63"/>
    </row>
    <row r="229" spans="1:7" ht="14.25">
      <c r="A229" s="128">
        <v>2080805</v>
      </c>
      <c r="B229" s="123" t="s">
        <v>197</v>
      </c>
      <c r="C229" s="118">
        <v>481</v>
      </c>
      <c r="D229" s="124">
        <v>481</v>
      </c>
      <c r="E229" s="118">
        <v>481</v>
      </c>
      <c r="F229" s="119">
        <f t="shared" si="19"/>
        <v>100</v>
      </c>
      <c r="G229" s="63"/>
    </row>
    <row r="230" spans="1:7" ht="14.25">
      <c r="A230" s="128">
        <v>2080899</v>
      </c>
      <c r="B230" s="123" t="s">
        <v>198</v>
      </c>
      <c r="C230" s="118">
        <v>1308</v>
      </c>
      <c r="D230" s="124">
        <v>201</v>
      </c>
      <c r="E230" s="118">
        <v>201</v>
      </c>
      <c r="F230" s="119">
        <f t="shared" si="19"/>
        <v>15.36697247706422</v>
      </c>
      <c r="G230" s="63"/>
    </row>
    <row r="231" spans="1:7" ht="14.25">
      <c r="A231" s="127">
        <v>20809</v>
      </c>
      <c r="B231" s="123" t="s">
        <v>199</v>
      </c>
      <c r="C231" s="118">
        <v>165</v>
      </c>
      <c r="D231" s="124">
        <v>172</v>
      </c>
      <c r="E231" s="118">
        <v>100</v>
      </c>
      <c r="F231" s="119">
        <f t="shared" si="19"/>
        <v>104.24242424242425</v>
      </c>
      <c r="G231" s="63"/>
    </row>
    <row r="232" spans="1:7" ht="14.25">
      <c r="A232" s="128">
        <v>2080901</v>
      </c>
      <c r="B232" s="123" t="s">
        <v>200</v>
      </c>
      <c r="C232" s="118">
        <v>0</v>
      </c>
      <c r="D232" s="124">
        <v>2</v>
      </c>
      <c r="E232" s="118">
        <v>0</v>
      </c>
      <c r="F232" s="119"/>
      <c r="G232" s="63"/>
    </row>
    <row r="233" spans="1:7" ht="14.25">
      <c r="A233" s="128">
        <v>2080902</v>
      </c>
      <c r="B233" s="123" t="s">
        <v>201</v>
      </c>
      <c r="C233" s="118">
        <v>0</v>
      </c>
      <c r="D233" s="124">
        <v>10</v>
      </c>
      <c r="E233" s="118">
        <v>0</v>
      </c>
      <c r="F233" s="119"/>
      <c r="G233" s="63"/>
    </row>
    <row r="234" spans="1:7" ht="14.25">
      <c r="A234" s="128">
        <v>2080903</v>
      </c>
      <c r="B234" s="123" t="s">
        <v>202</v>
      </c>
      <c r="C234" s="118">
        <v>0</v>
      </c>
      <c r="D234" s="124">
        <v>15</v>
      </c>
      <c r="E234" s="118">
        <v>0</v>
      </c>
      <c r="F234" s="119"/>
      <c r="G234" s="63"/>
    </row>
    <row r="235" spans="1:7" ht="14.25">
      <c r="A235" s="128">
        <v>2080904</v>
      </c>
      <c r="B235" s="123" t="s">
        <v>203</v>
      </c>
      <c r="C235" s="118">
        <v>80</v>
      </c>
      <c r="D235" s="124">
        <v>80</v>
      </c>
      <c r="E235" s="118">
        <v>80</v>
      </c>
      <c r="F235" s="119">
        <f aca="true" t="shared" si="20" ref="F235:F238">D235/C235*100</f>
        <v>100</v>
      </c>
      <c r="G235" s="63"/>
    </row>
    <row r="236" spans="1:7" ht="14.25">
      <c r="A236" s="128">
        <v>2080905</v>
      </c>
      <c r="B236" s="123" t="s">
        <v>204</v>
      </c>
      <c r="C236" s="118">
        <v>75</v>
      </c>
      <c r="D236" s="124">
        <v>20</v>
      </c>
      <c r="E236" s="118">
        <v>20</v>
      </c>
      <c r="F236" s="119">
        <f t="shared" si="20"/>
        <v>26.666666666666668</v>
      </c>
      <c r="G236" s="63"/>
    </row>
    <row r="237" spans="1:7" ht="14.25">
      <c r="A237" s="128">
        <v>2080999</v>
      </c>
      <c r="B237" s="123" t="s">
        <v>205</v>
      </c>
      <c r="C237" s="118">
        <v>10</v>
      </c>
      <c r="D237" s="124">
        <v>45</v>
      </c>
      <c r="E237" s="118">
        <v>0</v>
      </c>
      <c r="F237" s="119"/>
      <c r="G237" s="63"/>
    </row>
    <row r="238" spans="1:7" ht="14.25">
      <c r="A238" s="127">
        <v>20810</v>
      </c>
      <c r="B238" s="123" t="s">
        <v>206</v>
      </c>
      <c r="C238" s="118">
        <v>112</v>
      </c>
      <c r="D238" s="124">
        <v>166</v>
      </c>
      <c r="E238" s="118">
        <v>163</v>
      </c>
      <c r="F238" s="119">
        <f t="shared" si="20"/>
        <v>148.21428571428572</v>
      </c>
      <c r="G238" s="63"/>
    </row>
    <row r="239" spans="1:7" ht="14.25">
      <c r="A239" s="128">
        <v>2081001</v>
      </c>
      <c r="B239" s="123" t="s">
        <v>207</v>
      </c>
      <c r="C239" s="118">
        <v>0</v>
      </c>
      <c r="D239" s="124">
        <v>4</v>
      </c>
      <c r="E239" s="118">
        <v>2</v>
      </c>
      <c r="F239" s="119"/>
      <c r="G239" s="63"/>
    </row>
    <row r="240" spans="1:7" ht="14.25">
      <c r="A240" s="128">
        <v>2081002</v>
      </c>
      <c r="B240" s="123" t="s">
        <v>208</v>
      </c>
      <c r="C240" s="118">
        <v>19</v>
      </c>
      <c r="D240" s="124">
        <v>1</v>
      </c>
      <c r="E240" s="118">
        <v>1</v>
      </c>
      <c r="F240" s="119">
        <f aca="true" t="shared" si="21" ref="F240:F253">D240/C240*100</f>
        <v>5.263157894736842</v>
      </c>
      <c r="G240" s="63"/>
    </row>
    <row r="241" spans="1:7" ht="14.25">
      <c r="A241" s="128">
        <v>2081005</v>
      </c>
      <c r="B241" s="123" t="s">
        <v>209</v>
      </c>
      <c r="C241" s="118">
        <v>10</v>
      </c>
      <c r="D241" s="124">
        <v>17</v>
      </c>
      <c r="E241" s="118">
        <v>17</v>
      </c>
      <c r="F241" s="119">
        <f t="shared" si="21"/>
        <v>170</v>
      </c>
      <c r="G241" s="63"/>
    </row>
    <row r="242" spans="1:7" ht="14.25">
      <c r="A242" s="128">
        <v>2081006</v>
      </c>
      <c r="B242" s="123" t="s">
        <v>210</v>
      </c>
      <c r="C242" s="118">
        <v>82</v>
      </c>
      <c r="D242" s="124">
        <v>144</v>
      </c>
      <c r="E242" s="118">
        <v>143</v>
      </c>
      <c r="F242" s="119">
        <f t="shared" si="21"/>
        <v>175.609756097561</v>
      </c>
      <c r="G242" s="63"/>
    </row>
    <row r="243" spans="1:7" ht="14.25">
      <c r="A243" s="128">
        <v>2081099</v>
      </c>
      <c r="B243" s="123" t="s">
        <v>211</v>
      </c>
      <c r="C243" s="118">
        <v>1</v>
      </c>
      <c r="D243" s="124">
        <v>0</v>
      </c>
      <c r="E243" s="118">
        <v>0</v>
      </c>
      <c r="F243" s="119">
        <f t="shared" si="21"/>
        <v>0</v>
      </c>
      <c r="G243" s="63"/>
    </row>
    <row r="244" spans="1:7" ht="14.25">
      <c r="A244" s="127">
        <v>20811</v>
      </c>
      <c r="B244" s="123" t="s">
        <v>212</v>
      </c>
      <c r="C244" s="118">
        <v>501</v>
      </c>
      <c r="D244" s="124">
        <v>555</v>
      </c>
      <c r="E244" s="118">
        <v>505</v>
      </c>
      <c r="F244" s="119">
        <f t="shared" si="21"/>
        <v>110.77844311377245</v>
      </c>
      <c r="G244" s="63"/>
    </row>
    <row r="245" spans="1:7" ht="14.25">
      <c r="A245" s="128">
        <v>2081101</v>
      </c>
      <c r="B245" s="123" t="s">
        <v>40</v>
      </c>
      <c r="C245" s="118">
        <v>119</v>
      </c>
      <c r="D245" s="124">
        <v>101</v>
      </c>
      <c r="E245" s="118">
        <v>101</v>
      </c>
      <c r="F245" s="119">
        <f t="shared" si="21"/>
        <v>84.87394957983193</v>
      </c>
      <c r="G245" s="63"/>
    </row>
    <row r="246" spans="1:7" ht="14.25">
      <c r="A246" s="128">
        <v>2081102</v>
      </c>
      <c r="B246" s="123" t="s">
        <v>41</v>
      </c>
      <c r="C246" s="118">
        <v>44</v>
      </c>
      <c r="D246" s="124">
        <v>47</v>
      </c>
      <c r="E246" s="118">
        <v>47</v>
      </c>
      <c r="F246" s="119">
        <f t="shared" si="21"/>
        <v>106.81818181818181</v>
      </c>
      <c r="G246" s="63"/>
    </row>
    <row r="247" spans="1:7" ht="14.25">
      <c r="A247" s="128">
        <v>2081104</v>
      </c>
      <c r="B247" s="123" t="s">
        <v>213</v>
      </c>
      <c r="C247" s="118">
        <v>12</v>
      </c>
      <c r="D247" s="124">
        <v>51</v>
      </c>
      <c r="E247" s="118">
        <v>20</v>
      </c>
      <c r="F247" s="119">
        <f t="shared" si="21"/>
        <v>425</v>
      </c>
      <c r="G247" s="63"/>
    </row>
    <row r="248" spans="1:7" ht="14.25">
      <c r="A248" s="128">
        <v>2081105</v>
      </c>
      <c r="B248" s="123" t="s">
        <v>214</v>
      </c>
      <c r="C248" s="118">
        <v>14</v>
      </c>
      <c r="D248" s="124">
        <v>9</v>
      </c>
      <c r="E248" s="118">
        <v>9</v>
      </c>
      <c r="F248" s="119">
        <f t="shared" si="21"/>
        <v>64.28571428571429</v>
      </c>
      <c r="G248" s="63"/>
    </row>
    <row r="249" spans="1:7" ht="14.25">
      <c r="A249" s="128">
        <v>2081106</v>
      </c>
      <c r="B249" s="123" t="s">
        <v>215</v>
      </c>
      <c r="C249" s="118">
        <v>2</v>
      </c>
      <c r="D249" s="124">
        <v>0</v>
      </c>
      <c r="E249" s="118">
        <v>0</v>
      </c>
      <c r="F249" s="119">
        <f t="shared" si="21"/>
        <v>0</v>
      </c>
      <c r="G249" s="63"/>
    </row>
    <row r="250" spans="1:7" ht="14.25">
      <c r="A250" s="128">
        <v>2081107</v>
      </c>
      <c r="B250" s="123" t="s">
        <v>216</v>
      </c>
      <c r="C250" s="118">
        <v>198</v>
      </c>
      <c r="D250" s="124">
        <v>202</v>
      </c>
      <c r="E250" s="118">
        <v>202</v>
      </c>
      <c r="F250" s="119">
        <f t="shared" si="21"/>
        <v>102.020202020202</v>
      </c>
      <c r="G250" s="63"/>
    </row>
    <row r="251" spans="1:7" ht="14.25">
      <c r="A251" s="128">
        <v>2081199</v>
      </c>
      <c r="B251" s="123" t="s">
        <v>217</v>
      </c>
      <c r="C251" s="118">
        <v>112</v>
      </c>
      <c r="D251" s="124">
        <v>145</v>
      </c>
      <c r="E251" s="118">
        <v>126</v>
      </c>
      <c r="F251" s="119">
        <f t="shared" si="21"/>
        <v>129.46428571428572</v>
      </c>
      <c r="G251" s="63"/>
    </row>
    <row r="252" spans="1:7" ht="14.25">
      <c r="A252" s="127">
        <v>20816</v>
      </c>
      <c r="B252" s="123" t="s">
        <v>218</v>
      </c>
      <c r="C252" s="118">
        <v>26</v>
      </c>
      <c r="D252" s="124">
        <v>22</v>
      </c>
      <c r="E252" s="118">
        <v>22</v>
      </c>
      <c r="F252" s="119">
        <f t="shared" si="21"/>
        <v>84.61538461538461</v>
      </c>
      <c r="G252" s="63"/>
    </row>
    <row r="253" spans="1:7" ht="14.25">
      <c r="A253" s="128">
        <v>2081601</v>
      </c>
      <c r="B253" s="123" t="s">
        <v>40</v>
      </c>
      <c r="C253" s="118">
        <v>10</v>
      </c>
      <c r="D253" s="124">
        <v>9</v>
      </c>
      <c r="E253" s="118">
        <v>9</v>
      </c>
      <c r="F253" s="119">
        <f t="shared" si="21"/>
        <v>90</v>
      </c>
      <c r="G253" s="63"/>
    </row>
    <row r="254" spans="1:7" ht="14.25">
      <c r="A254" s="128">
        <v>2081602</v>
      </c>
      <c r="B254" s="123" t="s">
        <v>41</v>
      </c>
      <c r="C254" s="118">
        <v>0</v>
      </c>
      <c r="D254" s="124">
        <v>6</v>
      </c>
      <c r="E254" s="118">
        <v>6</v>
      </c>
      <c r="F254" s="119"/>
      <c r="G254" s="63"/>
    </row>
    <row r="255" spans="1:7" ht="14.25">
      <c r="A255" s="128">
        <v>2081699</v>
      </c>
      <c r="B255" s="123" t="s">
        <v>219</v>
      </c>
      <c r="C255" s="118">
        <v>16</v>
      </c>
      <c r="D255" s="124">
        <v>7</v>
      </c>
      <c r="E255" s="118">
        <v>7</v>
      </c>
      <c r="F255" s="119">
        <f aca="true" t="shared" si="22" ref="F255:F262">D255/C255*100</f>
        <v>43.75</v>
      </c>
      <c r="G255" s="63"/>
    </row>
    <row r="256" spans="1:7" ht="14.25">
      <c r="A256" s="127">
        <v>20819</v>
      </c>
      <c r="B256" s="123" t="s">
        <v>220</v>
      </c>
      <c r="C256" s="118">
        <v>10</v>
      </c>
      <c r="D256" s="124">
        <v>360</v>
      </c>
      <c r="E256" s="118">
        <v>360</v>
      </c>
      <c r="F256" s="119">
        <f t="shared" si="22"/>
        <v>3600</v>
      </c>
      <c r="G256" s="63"/>
    </row>
    <row r="257" spans="1:7" ht="14.25">
      <c r="A257" s="128">
        <v>2081901</v>
      </c>
      <c r="B257" s="123" t="s">
        <v>221</v>
      </c>
      <c r="C257" s="118">
        <v>5</v>
      </c>
      <c r="D257" s="124">
        <v>60</v>
      </c>
      <c r="E257" s="118">
        <v>60</v>
      </c>
      <c r="F257" s="119">
        <f t="shared" si="22"/>
        <v>1200</v>
      </c>
      <c r="G257" s="63"/>
    </row>
    <row r="258" spans="1:7" ht="14.25">
      <c r="A258" s="128">
        <v>2081902</v>
      </c>
      <c r="B258" s="123" t="s">
        <v>222</v>
      </c>
      <c r="C258" s="118">
        <v>5</v>
      </c>
      <c r="D258" s="124">
        <v>300</v>
      </c>
      <c r="E258" s="118">
        <v>300</v>
      </c>
      <c r="F258" s="119">
        <f t="shared" si="22"/>
        <v>6000</v>
      </c>
      <c r="G258" s="63"/>
    </row>
    <row r="259" spans="1:7" ht="14.25">
      <c r="A259" s="127">
        <v>20820</v>
      </c>
      <c r="B259" s="123" t="s">
        <v>223</v>
      </c>
      <c r="C259" s="118">
        <v>48</v>
      </c>
      <c r="D259" s="124">
        <v>71</v>
      </c>
      <c r="E259" s="118">
        <v>47</v>
      </c>
      <c r="F259" s="119">
        <f t="shared" si="22"/>
        <v>147.91666666666669</v>
      </c>
      <c r="G259" s="63"/>
    </row>
    <row r="260" spans="1:7" ht="14.25">
      <c r="A260" s="128">
        <v>2082001</v>
      </c>
      <c r="B260" s="123" t="s">
        <v>224</v>
      </c>
      <c r="C260" s="118">
        <v>40</v>
      </c>
      <c r="D260" s="124">
        <v>55</v>
      </c>
      <c r="E260" s="118">
        <v>40</v>
      </c>
      <c r="F260" s="119">
        <f t="shared" si="22"/>
        <v>137.5</v>
      </c>
      <c r="G260" s="63"/>
    </row>
    <row r="261" spans="1:7" ht="14.25">
      <c r="A261" s="128">
        <v>2082002</v>
      </c>
      <c r="B261" s="123" t="s">
        <v>225</v>
      </c>
      <c r="C261" s="118">
        <v>8</v>
      </c>
      <c r="D261" s="124">
        <v>16</v>
      </c>
      <c r="E261" s="118">
        <v>7</v>
      </c>
      <c r="F261" s="119">
        <f t="shared" si="22"/>
        <v>200</v>
      </c>
      <c r="G261" s="63"/>
    </row>
    <row r="262" spans="1:7" ht="14.25">
      <c r="A262" s="127">
        <v>20821</v>
      </c>
      <c r="B262" s="123" t="s">
        <v>226</v>
      </c>
      <c r="C262" s="118">
        <v>50</v>
      </c>
      <c r="D262" s="124">
        <v>230</v>
      </c>
      <c r="E262" s="118">
        <v>200</v>
      </c>
      <c r="F262" s="119">
        <f t="shared" si="22"/>
        <v>459.99999999999994</v>
      </c>
      <c r="G262" s="63"/>
    </row>
    <row r="263" spans="1:7" ht="14.25">
      <c r="A263" s="128">
        <v>2082101</v>
      </c>
      <c r="B263" s="123" t="s">
        <v>227</v>
      </c>
      <c r="C263" s="118">
        <v>0</v>
      </c>
      <c r="D263" s="124">
        <v>30</v>
      </c>
      <c r="E263" s="118">
        <v>0</v>
      </c>
      <c r="F263" s="119"/>
      <c r="G263" s="63"/>
    </row>
    <row r="264" spans="1:7" ht="14.25">
      <c r="A264" s="128">
        <v>2082102</v>
      </c>
      <c r="B264" s="123" t="s">
        <v>228</v>
      </c>
      <c r="C264" s="118">
        <v>50</v>
      </c>
      <c r="D264" s="124">
        <v>200</v>
      </c>
      <c r="E264" s="118">
        <v>200</v>
      </c>
      <c r="F264" s="119">
        <f aca="true" t="shared" si="23" ref="F264:F268">D264/C264*100</f>
        <v>400</v>
      </c>
      <c r="G264" s="63"/>
    </row>
    <row r="265" spans="1:7" ht="14.25">
      <c r="A265" s="127">
        <v>20826</v>
      </c>
      <c r="B265" s="123" t="s">
        <v>229</v>
      </c>
      <c r="C265" s="118">
        <v>6107</v>
      </c>
      <c r="D265" s="124">
        <v>7212</v>
      </c>
      <c r="E265" s="118">
        <v>3284</v>
      </c>
      <c r="F265" s="119">
        <f t="shared" si="23"/>
        <v>118.09399050270181</v>
      </c>
      <c r="G265" s="63"/>
    </row>
    <row r="266" spans="1:7" ht="14.25">
      <c r="A266" s="128">
        <v>2082601</v>
      </c>
      <c r="B266" s="123" t="s">
        <v>230</v>
      </c>
      <c r="C266" s="118">
        <v>58</v>
      </c>
      <c r="D266" s="124">
        <v>2408</v>
      </c>
      <c r="E266" s="118">
        <v>2408</v>
      </c>
      <c r="F266" s="119">
        <f t="shared" si="23"/>
        <v>4151.724137931034</v>
      </c>
      <c r="G266" s="63"/>
    </row>
    <row r="267" spans="1:7" ht="14.25">
      <c r="A267" s="128">
        <v>2082602</v>
      </c>
      <c r="B267" s="123" t="s">
        <v>231</v>
      </c>
      <c r="C267" s="118">
        <v>5710</v>
      </c>
      <c r="D267" s="124">
        <v>4793</v>
      </c>
      <c r="E267" s="118">
        <v>865</v>
      </c>
      <c r="F267" s="119">
        <f t="shared" si="23"/>
        <v>83.94045534150612</v>
      </c>
      <c r="G267" s="63"/>
    </row>
    <row r="268" spans="1:7" ht="14.25">
      <c r="A268" s="128">
        <v>2082699</v>
      </c>
      <c r="B268" s="123" t="s">
        <v>232</v>
      </c>
      <c r="C268" s="118">
        <v>339</v>
      </c>
      <c r="D268" s="124">
        <v>11</v>
      </c>
      <c r="E268" s="118">
        <v>11</v>
      </c>
      <c r="F268" s="119">
        <f t="shared" si="23"/>
        <v>3.2448377581120944</v>
      </c>
      <c r="G268" s="63"/>
    </row>
    <row r="269" spans="1:7" ht="14.25">
      <c r="A269" s="127">
        <v>20827</v>
      </c>
      <c r="B269" s="123" t="s">
        <v>233</v>
      </c>
      <c r="C269" s="118">
        <v>0</v>
      </c>
      <c r="D269" s="124">
        <v>469</v>
      </c>
      <c r="E269" s="118">
        <v>0</v>
      </c>
      <c r="F269" s="119"/>
      <c r="G269" s="63"/>
    </row>
    <row r="270" spans="1:7" ht="14.25">
      <c r="A270" s="128">
        <v>2082790</v>
      </c>
      <c r="B270" s="123" t="s">
        <v>234</v>
      </c>
      <c r="C270" s="118">
        <v>0</v>
      </c>
      <c r="D270" s="124">
        <v>469</v>
      </c>
      <c r="E270" s="118">
        <v>0</v>
      </c>
      <c r="F270" s="119"/>
      <c r="G270" s="63"/>
    </row>
    <row r="271" spans="1:7" ht="14.25">
      <c r="A271" s="127">
        <v>20828</v>
      </c>
      <c r="B271" s="123" t="s">
        <v>235</v>
      </c>
      <c r="C271" s="118">
        <v>169</v>
      </c>
      <c r="D271" s="124">
        <v>224</v>
      </c>
      <c r="E271" s="118">
        <v>223</v>
      </c>
      <c r="F271" s="119">
        <f aca="true" t="shared" si="24" ref="F271:F295">D271/C271*100</f>
        <v>132.54437869822488</v>
      </c>
      <c r="G271" s="63"/>
    </row>
    <row r="272" spans="1:7" ht="14.25">
      <c r="A272" s="128">
        <v>2082801</v>
      </c>
      <c r="B272" s="123" t="s">
        <v>40</v>
      </c>
      <c r="C272" s="118">
        <v>54</v>
      </c>
      <c r="D272" s="124">
        <v>80</v>
      </c>
      <c r="E272" s="118">
        <v>79</v>
      </c>
      <c r="F272" s="119">
        <f t="shared" si="24"/>
        <v>148.14814814814815</v>
      </c>
      <c r="G272" s="63"/>
    </row>
    <row r="273" spans="1:7" ht="14.25">
      <c r="A273" s="128">
        <v>2082804</v>
      </c>
      <c r="B273" s="123" t="s">
        <v>236</v>
      </c>
      <c r="C273" s="118">
        <v>20</v>
      </c>
      <c r="D273" s="124">
        <v>0</v>
      </c>
      <c r="E273" s="118">
        <v>0</v>
      </c>
      <c r="F273" s="119">
        <f t="shared" si="24"/>
        <v>0</v>
      </c>
      <c r="G273" s="63"/>
    </row>
    <row r="274" spans="1:7" ht="14.25">
      <c r="A274" s="128">
        <v>2082850</v>
      </c>
      <c r="B274" s="123" t="s">
        <v>47</v>
      </c>
      <c r="C274" s="118">
        <v>35</v>
      </c>
      <c r="D274" s="124">
        <v>41</v>
      </c>
      <c r="E274" s="118">
        <v>41</v>
      </c>
      <c r="F274" s="119">
        <f t="shared" si="24"/>
        <v>117.14285714285715</v>
      </c>
      <c r="G274" s="63"/>
    </row>
    <row r="275" spans="1:7" ht="14.25">
      <c r="A275" s="128">
        <v>2082899</v>
      </c>
      <c r="B275" s="123" t="s">
        <v>237</v>
      </c>
      <c r="C275" s="118">
        <v>60</v>
      </c>
      <c r="D275" s="124">
        <v>103</v>
      </c>
      <c r="E275" s="118">
        <v>103</v>
      </c>
      <c r="F275" s="119">
        <f t="shared" si="24"/>
        <v>171.66666666666666</v>
      </c>
      <c r="G275" s="63"/>
    </row>
    <row r="276" spans="1:7" ht="14.25">
      <c r="A276" s="127">
        <v>20899</v>
      </c>
      <c r="B276" s="123" t="s">
        <v>238</v>
      </c>
      <c r="C276" s="118">
        <v>576</v>
      </c>
      <c r="D276" s="124">
        <v>463</v>
      </c>
      <c r="E276" s="118">
        <v>373</v>
      </c>
      <c r="F276" s="119">
        <f t="shared" si="24"/>
        <v>80.38194444444444</v>
      </c>
      <c r="G276" s="63"/>
    </row>
    <row r="277" spans="1:7" ht="14.25">
      <c r="A277" s="122">
        <v>210</v>
      </c>
      <c r="B277" s="123" t="s">
        <v>239</v>
      </c>
      <c r="C277" s="118">
        <v>23145</v>
      </c>
      <c r="D277" s="124">
        <v>25846</v>
      </c>
      <c r="E277" s="118">
        <v>12764</v>
      </c>
      <c r="F277" s="119">
        <f t="shared" si="24"/>
        <v>111.6699071073666</v>
      </c>
      <c r="G277" s="63"/>
    </row>
    <row r="278" spans="1:7" ht="14.25">
      <c r="A278" s="127">
        <v>21001</v>
      </c>
      <c r="B278" s="123" t="s">
        <v>240</v>
      </c>
      <c r="C278" s="118">
        <v>501</v>
      </c>
      <c r="D278" s="124">
        <v>330</v>
      </c>
      <c r="E278" s="118">
        <v>329</v>
      </c>
      <c r="F278" s="119">
        <f t="shared" si="24"/>
        <v>65.86826347305389</v>
      </c>
      <c r="G278" s="63"/>
    </row>
    <row r="279" spans="1:7" ht="14.25">
      <c r="A279" s="128">
        <v>2100101</v>
      </c>
      <c r="B279" s="123" t="s">
        <v>40</v>
      </c>
      <c r="C279" s="118">
        <v>220</v>
      </c>
      <c r="D279" s="124">
        <v>202</v>
      </c>
      <c r="E279" s="118">
        <v>202</v>
      </c>
      <c r="F279" s="119">
        <f t="shared" si="24"/>
        <v>91.81818181818183</v>
      </c>
      <c r="G279" s="63"/>
    </row>
    <row r="280" spans="1:7" ht="14.25">
      <c r="A280" s="128">
        <v>2100199</v>
      </c>
      <c r="B280" s="123" t="s">
        <v>241</v>
      </c>
      <c r="C280" s="118">
        <v>281</v>
      </c>
      <c r="D280" s="124">
        <v>128</v>
      </c>
      <c r="E280" s="118">
        <v>127</v>
      </c>
      <c r="F280" s="119">
        <f t="shared" si="24"/>
        <v>45.55160142348754</v>
      </c>
      <c r="G280" s="63"/>
    </row>
    <row r="281" spans="1:7" ht="14.25">
      <c r="A281" s="127">
        <v>21002</v>
      </c>
      <c r="B281" s="123" t="s">
        <v>242</v>
      </c>
      <c r="C281" s="118">
        <v>3322</v>
      </c>
      <c r="D281" s="124">
        <v>4070</v>
      </c>
      <c r="E281" s="118">
        <v>3129</v>
      </c>
      <c r="F281" s="119">
        <f t="shared" si="24"/>
        <v>122.51655629139073</v>
      </c>
      <c r="G281" s="63"/>
    </row>
    <row r="282" spans="1:7" ht="14.25">
      <c r="A282" s="128">
        <v>2100201</v>
      </c>
      <c r="B282" s="123" t="s">
        <v>243</v>
      </c>
      <c r="C282" s="118">
        <v>2118</v>
      </c>
      <c r="D282" s="124">
        <v>2255</v>
      </c>
      <c r="E282" s="118">
        <v>1860</v>
      </c>
      <c r="F282" s="119">
        <f t="shared" si="24"/>
        <v>106.46836638338056</v>
      </c>
      <c r="G282" s="63"/>
    </row>
    <row r="283" spans="1:7" ht="14.25">
      <c r="A283" s="128">
        <v>2100202</v>
      </c>
      <c r="B283" s="123" t="s">
        <v>244</v>
      </c>
      <c r="C283" s="118">
        <v>930</v>
      </c>
      <c r="D283" s="124">
        <v>1095</v>
      </c>
      <c r="E283" s="118">
        <v>1018</v>
      </c>
      <c r="F283" s="119">
        <f t="shared" si="24"/>
        <v>117.74193548387098</v>
      </c>
      <c r="G283" s="63"/>
    </row>
    <row r="284" spans="1:7" ht="14.25">
      <c r="A284" s="128">
        <v>2100208</v>
      </c>
      <c r="B284" s="123" t="s">
        <v>245</v>
      </c>
      <c r="C284" s="118">
        <v>59</v>
      </c>
      <c r="D284" s="124">
        <v>251</v>
      </c>
      <c r="E284" s="118">
        <v>251</v>
      </c>
      <c r="F284" s="119">
        <f t="shared" si="24"/>
        <v>425.42372881355936</v>
      </c>
      <c r="G284" s="63"/>
    </row>
    <row r="285" spans="1:7" ht="14.25">
      <c r="A285" s="128">
        <v>2100299</v>
      </c>
      <c r="B285" s="123" t="s">
        <v>246</v>
      </c>
      <c r="C285" s="118">
        <v>215</v>
      </c>
      <c r="D285" s="124">
        <v>469</v>
      </c>
      <c r="E285" s="118">
        <v>0</v>
      </c>
      <c r="F285" s="119">
        <f t="shared" si="24"/>
        <v>218.1395348837209</v>
      </c>
      <c r="G285" s="63"/>
    </row>
    <row r="286" spans="1:7" ht="14.25">
      <c r="A286" s="127">
        <v>21003</v>
      </c>
      <c r="B286" s="123" t="s">
        <v>247</v>
      </c>
      <c r="C286" s="118">
        <v>1517</v>
      </c>
      <c r="D286" s="124">
        <v>1687</v>
      </c>
      <c r="E286" s="118">
        <v>1678</v>
      </c>
      <c r="F286" s="119">
        <f t="shared" si="24"/>
        <v>111.20632827949902</v>
      </c>
      <c r="G286" s="63"/>
    </row>
    <row r="287" spans="1:7" ht="14.25">
      <c r="A287" s="128">
        <v>2100302</v>
      </c>
      <c r="B287" s="123" t="s">
        <v>248</v>
      </c>
      <c r="C287" s="118">
        <v>1479</v>
      </c>
      <c r="D287" s="124">
        <v>1639</v>
      </c>
      <c r="E287" s="118">
        <v>1637</v>
      </c>
      <c r="F287" s="119">
        <f t="shared" si="24"/>
        <v>110.81812035158892</v>
      </c>
      <c r="G287" s="63"/>
    </row>
    <row r="288" spans="1:7" ht="14.25">
      <c r="A288" s="128">
        <v>2100399</v>
      </c>
      <c r="B288" s="123" t="s">
        <v>249</v>
      </c>
      <c r="C288" s="118">
        <v>38</v>
      </c>
      <c r="D288" s="124">
        <v>48</v>
      </c>
      <c r="E288" s="118">
        <v>41</v>
      </c>
      <c r="F288" s="119">
        <f t="shared" si="24"/>
        <v>126.3157894736842</v>
      </c>
      <c r="G288" s="63"/>
    </row>
    <row r="289" spans="1:7" ht="14.25">
      <c r="A289" s="127">
        <v>21004</v>
      </c>
      <c r="B289" s="123" t="s">
        <v>250</v>
      </c>
      <c r="C289" s="118">
        <v>3063</v>
      </c>
      <c r="D289" s="124">
        <v>4432</v>
      </c>
      <c r="E289" s="118">
        <v>1935</v>
      </c>
      <c r="F289" s="119">
        <f t="shared" si="24"/>
        <v>144.6947437153118</v>
      </c>
      <c r="G289" s="63"/>
    </row>
    <row r="290" spans="1:7" ht="14.25">
      <c r="A290" s="128">
        <v>2100401</v>
      </c>
      <c r="B290" s="123" t="s">
        <v>251</v>
      </c>
      <c r="C290" s="118">
        <v>487</v>
      </c>
      <c r="D290" s="124">
        <v>497</v>
      </c>
      <c r="E290" s="118">
        <v>497</v>
      </c>
      <c r="F290" s="119">
        <f t="shared" si="24"/>
        <v>102.05338809034907</v>
      </c>
      <c r="G290" s="63"/>
    </row>
    <row r="291" spans="1:7" ht="14.25">
      <c r="A291" s="128">
        <v>2100402</v>
      </c>
      <c r="B291" s="123" t="s">
        <v>252</v>
      </c>
      <c r="C291" s="118">
        <v>208</v>
      </c>
      <c r="D291" s="124">
        <v>272</v>
      </c>
      <c r="E291" s="118">
        <v>272</v>
      </c>
      <c r="F291" s="119">
        <f t="shared" si="24"/>
        <v>130.76923076923077</v>
      </c>
      <c r="G291" s="63"/>
    </row>
    <row r="292" spans="1:7" ht="14.25">
      <c r="A292" s="128">
        <v>2100403</v>
      </c>
      <c r="B292" s="123" t="s">
        <v>253</v>
      </c>
      <c r="C292" s="118">
        <v>574</v>
      </c>
      <c r="D292" s="124">
        <v>672</v>
      </c>
      <c r="E292" s="118">
        <v>672</v>
      </c>
      <c r="F292" s="119">
        <f t="shared" si="24"/>
        <v>117.07317073170731</v>
      </c>
      <c r="G292" s="63"/>
    </row>
    <row r="293" spans="1:7" ht="14.25">
      <c r="A293" s="128">
        <v>2100408</v>
      </c>
      <c r="B293" s="123" t="s">
        <v>254</v>
      </c>
      <c r="C293" s="118">
        <v>1630</v>
      </c>
      <c r="D293" s="124">
        <v>2736</v>
      </c>
      <c r="E293" s="118">
        <v>351</v>
      </c>
      <c r="F293" s="119">
        <f t="shared" si="24"/>
        <v>167.85276073619633</v>
      </c>
      <c r="G293" s="63"/>
    </row>
    <row r="294" spans="1:7" ht="14.25">
      <c r="A294" s="128">
        <v>2100409</v>
      </c>
      <c r="B294" s="123" t="s">
        <v>255</v>
      </c>
      <c r="C294" s="118">
        <v>149</v>
      </c>
      <c r="D294" s="124">
        <v>215</v>
      </c>
      <c r="E294" s="118">
        <v>128</v>
      </c>
      <c r="F294" s="119">
        <f t="shared" si="24"/>
        <v>144.29530201342283</v>
      </c>
      <c r="G294" s="63"/>
    </row>
    <row r="295" spans="1:7" ht="14.25">
      <c r="A295" s="128">
        <v>2100499</v>
      </c>
      <c r="B295" s="123" t="s">
        <v>256</v>
      </c>
      <c r="C295" s="118">
        <v>15</v>
      </c>
      <c r="D295" s="124">
        <v>40</v>
      </c>
      <c r="E295" s="118">
        <v>15</v>
      </c>
      <c r="F295" s="119">
        <f t="shared" si="24"/>
        <v>266.66666666666663</v>
      </c>
      <c r="G295" s="63"/>
    </row>
    <row r="296" spans="1:7" ht="14.25">
      <c r="A296" s="127">
        <v>21006</v>
      </c>
      <c r="B296" s="123" t="s">
        <v>257</v>
      </c>
      <c r="C296" s="118">
        <v>0</v>
      </c>
      <c r="D296" s="124">
        <v>115</v>
      </c>
      <c r="E296" s="118">
        <v>0</v>
      </c>
      <c r="F296" s="119"/>
      <c r="G296" s="63"/>
    </row>
    <row r="297" spans="1:7" ht="14.25">
      <c r="A297" s="128">
        <v>2100601</v>
      </c>
      <c r="B297" s="123" t="s">
        <v>258</v>
      </c>
      <c r="C297" s="118">
        <v>0</v>
      </c>
      <c r="D297" s="124">
        <v>115</v>
      </c>
      <c r="E297" s="118">
        <v>0</v>
      </c>
      <c r="F297" s="119"/>
      <c r="G297" s="63"/>
    </row>
    <row r="298" spans="1:7" ht="14.25">
      <c r="A298" s="127">
        <v>21007</v>
      </c>
      <c r="B298" s="123" t="s">
        <v>259</v>
      </c>
      <c r="C298" s="118">
        <v>1034</v>
      </c>
      <c r="D298" s="124">
        <v>1034</v>
      </c>
      <c r="E298" s="118">
        <v>611</v>
      </c>
      <c r="F298" s="119">
        <f aca="true" t="shared" si="25" ref="F298:F317">D298/C298*100</f>
        <v>100</v>
      </c>
      <c r="G298" s="63"/>
    </row>
    <row r="299" spans="1:7" ht="14.25">
      <c r="A299" s="128">
        <v>2100717</v>
      </c>
      <c r="B299" s="123" t="s">
        <v>260</v>
      </c>
      <c r="C299" s="118">
        <v>617</v>
      </c>
      <c r="D299" s="124">
        <v>1034</v>
      </c>
      <c r="E299" s="118">
        <v>611</v>
      </c>
      <c r="F299" s="119">
        <f t="shared" si="25"/>
        <v>167.5850891410049</v>
      </c>
      <c r="G299" s="63"/>
    </row>
    <row r="300" spans="1:7" ht="14.25">
      <c r="A300" s="128">
        <v>2100799</v>
      </c>
      <c r="B300" s="123" t="s">
        <v>261</v>
      </c>
      <c r="C300" s="118">
        <v>417</v>
      </c>
      <c r="D300" s="124">
        <v>0</v>
      </c>
      <c r="E300" s="118">
        <v>0</v>
      </c>
      <c r="F300" s="119">
        <f t="shared" si="25"/>
        <v>0</v>
      </c>
      <c r="G300" s="63"/>
    </row>
    <row r="301" spans="1:7" ht="14.25">
      <c r="A301" s="127">
        <v>21011</v>
      </c>
      <c r="B301" s="123" t="s">
        <v>262</v>
      </c>
      <c r="C301" s="118">
        <v>2657</v>
      </c>
      <c r="D301" s="124">
        <v>2912</v>
      </c>
      <c r="E301" s="118">
        <v>2904</v>
      </c>
      <c r="F301" s="119">
        <f t="shared" si="25"/>
        <v>109.59729017689124</v>
      </c>
      <c r="G301" s="63"/>
    </row>
    <row r="302" spans="1:7" ht="14.25">
      <c r="A302" s="128">
        <v>2101101</v>
      </c>
      <c r="B302" s="123" t="s">
        <v>263</v>
      </c>
      <c r="C302" s="118">
        <v>515</v>
      </c>
      <c r="D302" s="124">
        <v>529</v>
      </c>
      <c r="E302" s="118">
        <v>528</v>
      </c>
      <c r="F302" s="119">
        <f t="shared" si="25"/>
        <v>102.71844660194174</v>
      </c>
      <c r="G302" s="63"/>
    </row>
    <row r="303" spans="1:7" ht="14.25">
      <c r="A303" s="128">
        <v>2101102</v>
      </c>
      <c r="B303" s="123" t="s">
        <v>264</v>
      </c>
      <c r="C303" s="118">
        <v>1942</v>
      </c>
      <c r="D303" s="124">
        <v>2229</v>
      </c>
      <c r="E303" s="118">
        <v>2226</v>
      </c>
      <c r="F303" s="119">
        <f t="shared" si="25"/>
        <v>114.778578784758</v>
      </c>
      <c r="G303" s="63"/>
    </row>
    <row r="304" spans="1:7" ht="14.25">
      <c r="A304" s="128">
        <v>2101199</v>
      </c>
      <c r="B304" s="123" t="s">
        <v>265</v>
      </c>
      <c r="C304" s="118">
        <v>200</v>
      </c>
      <c r="D304" s="124">
        <v>154</v>
      </c>
      <c r="E304" s="118">
        <v>150</v>
      </c>
      <c r="F304" s="119">
        <f t="shared" si="25"/>
        <v>77</v>
      </c>
      <c r="G304" s="63"/>
    </row>
    <row r="305" spans="1:7" ht="14.25">
      <c r="A305" s="127">
        <v>21012</v>
      </c>
      <c r="B305" s="123" t="s">
        <v>266</v>
      </c>
      <c r="C305" s="118">
        <v>8511</v>
      </c>
      <c r="D305" s="124">
        <v>10184</v>
      </c>
      <c r="E305" s="118">
        <v>1896</v>
      </c>
      <c r="F305" s="119">
        <f t="shared" si="25"/>
        <v>119.65691458113031</v>
      </c>
      <c r="G305" s="63"/>
    </row>
    <row r="306" spans="1:7" ht="14.25">
      <c r="A306" s="128">
        <v>2101201</v>
      </c>
      <c r="B306" s="123" t="s">
        <v>267</v>
      </c>
      <c r="C306" s="118">
        <v>13</v>
      </c>
      <c r="D306" s="124">
        <v>0</v>
      </c>
      <c r="E306" s="118">
        <v>0</v>
      </c>
      <c r="F306" s="119">
        <f t="shared" si="25"/>
        <v>0</v>
      </c>
      <c r="G306" s="63"/>
    </row>
    <row r="307" spans="1:7" ht="14.25">
      <c r="A307" s="128">
        <v>2101202</v>
      </c>
      <c r="B307" s="123" t="s">
        <v>268</v>
      </c>
      <c r="C307" s="118">
        <v>8498</v>
      </c>
      <c r="D307" s="124">
        <v>10184</v>
      </c>
      <c r="E307" s="118">
        <v>1896</v>
      </c>
      <c r="F307" s="119">
        <f t="shared" si="25"/>
        <v>119.83996234408096</v>
      </c>
      <c r="G307" s="63"/>
    </row>
    <row r="308" spans="1:7" ht="14.25">
      <c r="A308" s="127">
        <v>21013</v>
      </c>
      <c r="B308" s="123" t="s">
        <v>269</v>
      </c>
      <c r="C308" s="118">
        <v>1910</v>
      </c>
      <c r="D308" s="124">
        <v>486</v>
      </c>
      <c r="E308" s="118">
        <v>15</v>
      </c>
      <c r="F308" s="119">
        <f t="shared" si="25"/>
        <v>25.445026178010473</v>
      </c>
      <c r="G308" s="63"/>
    </row>
    <row r="309" spans="1:7" ht="14.25">
      <c r="A309" s="128">
        <v>2101301</v>
      </c>
      <c r="B309" s="123" t="s">
        <v>270</v>
      </c>
      <c r="C309" s="118">
        <v>249</v>
      </c>
      <c r="D309" s="124">
        <v>486</v>
      </c>
      <c r="E309" s="118">
        <v>15</v>
      </c>
      <c r="F309" s="119">
        <f t="shared" si="25"/>
        <v>195.18072289156626</v>
      </c>
      <c r="G309" s="63"/>
    </row>
    <row r="310" spans="1:7" ht="14.25">
      <c r="A310" s="128">
        <v>2101399</v>
      </c>
      <c r="B310" s="123" t="s">
        <v>271</v>
      </c>
      <c r="C310" s="118">
        <v>1661</v>
      </c>
      <c r="D310" s="124">
        <v>0</v>
      </c>
      <c r="E310" s="118">
        <v>0</v>
      </c>
      <c r="F310" s="119">
        <f t="shared" si="25"/>
        <v>0</v>
      </c>
      <c r="G310" s="63"/>
    </row>
    <row r="311" spans="1:7" ht="14.25">
      <c r="A311" s="127">
        <v>21014</v>
      </c>
      <c r="B311" s="123" t="s">
        <v>272</v>
      </c>
      <c r="C311" s="118">
        <v>176</v>
      </c>
      <c r="D311" s="124">
        <v>147</v>
      </c>
      <c r="E311" s="118">
        <v>129</v>
      </c>
      <c r="F311" s="119">
        <f t="shared" si="25"/>
        <v>83.52272727272727</v>
      </c>
      <c r="G311" s="63"/>
    </row>
    <row r="312" spans="1:7" ht="14.25">
      <c r="A312" s="128">
        <v>2101401</v>
      </c>
      <c r="B312" s="123" t="s">
        <v>273</v>
      </c>
      <c r="C312" s="118">
        <v>124</v>
      </c>
      <c r="D312" s="124">
        <v>147</v>
      </c>
      <c r="E312" s="118">
        <v>129</v>
      </c>
      <c r="F312" s="119">
        <f t="shared" si="25"/>
        <v>118.5483870967742</v>
      </c>
      <c r="G312" s="63"/>
    </row>
    <row r="313" spans="1:7" ht="14.25">
      <c r="A313" s="128">
        <v>2101499</v>
      </c>
      <c r="B313" s="123" t="s">
        <v>274</v>
      </c>
      <c r="C313" s="118">
        <v>52</v>
      </c>
      <c r="D313" s="124">
        <v>0</v>
      </c>
      <c r="E313" s="118">
        <v>0</v>
      </c>
      <c r="F313" s="119">
        <f t="shared" si="25"/>
        <v>0</v>
      </c>
      <c r="G313" s="63"/>
    </row>
    <row r="314" spans="1:7" ht="14.25">
      <c r="A314" s="127">
        <v>21015</v>
      </c>
      <c r="B314" s="123" t="s">
        <v>275</v>
      </c>
      <c r="C314" s="118">
        <v>103</v>
      </c>
      <c r="D314" s="124">
        <v>166</v>
      </c>
      <c r="E314" s="118">
        <v>126</v>
      </c>
      <c r="F314" s="119">
        <f t="shared" si="25"/>
        <v>161.16504854368932</v>
      </c>
      <c r="G314" s="63"/>
    </row>
    <row r="315" spans="1:7" ht="14.25">
      <c r="A315" s="128">
        <v>2101501</v>
      </c>
      <c r="B315" s="123" t="s">
        <v>40</v>
      </c>
      <c r="C315" s="118">
        <v>55</v>
      </c>
      <c r="D315" s="124">
        <v>57</v>
      </c>
      <c r="E315" s="118">
        <v>57</v>
      </c>
      <c r="F315" s="119">
        <f t="shared" si="25"/>
        <v>103.63636363636364</v>
      </c>
      <c r="G315" s="63"/>
    </row>
    <row r="316" spans="1:7" ht="14.25">
      <c r="A316" s="128">
        <v>2101502</v>
      </c>
      <c r="B316" s="123" t="s">
        <v>41</v>
      </c>
      <c r="C316" s="118">
        <v>8</v>
      </c>
      <c r="D316" s="124">
        <v>25</v>
      </c>
      <c r="E316" s="118">
        <v>25</v>
      </c>
      <c r="F316" s="119">
        <f t="shared" si="25"/>
        <v>312.5</v>
      </c>
      <c r="G316" s="63"/>
    </row>
    <row r="317" spans="1:7" ht="14.25">
      <c r="A317" s="128">
        <v>2101506</v>
      </c>
      <c r="B317" s="123" t="s">
        <v>276</v>
      </c>
      <c r="C317" s="118">
        <v>40</v>
      </c>
      <c r="D317" s="124">
        <v>70</v>
      </c>
      <c r="E317" s="118">
        <v>40</v>
      </c>
      <c r="F317" s="119">
        <f t="shared" si="25"/>
        <v>175</v>
      </c>
      <c r="G317" s="63"/>
    </row>
    <row r="318" spans="1:7" ht="14.25">
      <c r="A318" s="128">
        <v>2101599</v>
      </c>
      <c r="B318" s="123" t="s">
        <v>277</v>
      </c>
      <c r="C318" s="118">
        <v>0</v>
      </c>
      <c r="D318" s="124">
        <v>14</v>
      </c>
      <c r="E318" s="118">
        <v>4</v>
      </c>
      <c r="F318" s="119"/>
      <c r="G318" s="63"/>
    </row>
    <row r="319" spans="1:7" ht="14.25">
      <c r="A319" s="127">
        <v>21016</v>
      </c>
      <c r="B319" s="123" t="s">
        <v>278</v>
      </c>
      <c r="C319" s="118">
        <v>5</v>
      </c>
      <c r="D319" s="124">
        <v>12</v>
      </c>
      <c r="E319" s="118">
        <v>12</v>
      </c>
      <c r="F319" s="119">
        <f aca="true" t="shared" si="26" ref="F319:F326">D319/C319*100</f>
        <v>240</v>
      </c>
      <c r="G319" s="63"/>
    </row>
    <row r="320" spans="1:7" ht="14.25">
      <c r="A320" s="127">
        <v>21099</v>
      </c>
      <c r="B320" s="123" t="s">
        <v>279</v>
      </c>
      <c r="C320" s="118">
        <v>346</v>
      </c>
      <c r="D320" s="124">
        <v>271</v>
      </c>
      <c r="E320" s="118">
        <v>0</v>
      </c>
      <c r="F320" s="119">
        <f t="shared" si="26"/>
        <v>78.32369942196532</v>
      </c>
      <c r="G320" s="63"/>
    </row>
    <row r="321" spans="1:7" ht="14.25">
      <c r="A321" s="122">
        <v>211</v>
      </c>
      <c r="B321" s="123" t="s">
        <v>280</v>
      </c>
      <c r="C321" s="118">
        <v>1335</v>
      </c>
      <c r="D321" s="124">
        <v>7341</v>
      </c>
      <c r="E321" s="118">
        <v>3882</v>
      </c>
      <c r="F321" s="119">
        <f t="shared" si="26"/>
        <v>549.8876404494382</v>
      </c>
      <c r="G321" s="63"/>
    </row>
    <row r="322" spans="1:7" ht="14.25">
      <c r="A322" s="127">
        <v>21101</v>
      </c>
      <c r="B322" s="123" t="s">
        <v>281</v>
      </c>
      <c r="C322" s="118">
        <v>1216</v>
      </c>
      <c r="D322" s="124">
        <v>1206</v>
      </c>
      <c r="E322" s="118">
        <v>1206</v>
      </c>
      <c r="F322" s="119">
        <f t="shared" si="26"/>
        <v>99.17763157894737</v>
      </c>
      <c r="G322" s="63"/>
    </row>
    <row r="323" spans="1:7" ht="14.25">
      <c r="A323" s="128">
        <v>2110101</v>
      </c>
      <c r="B323" s="123" t="s">
        <v>40</v>
      </c>
      <c r="C323" s="118">
        <v>75</v>
      </c>
      <c r="D323" s="124">
        <v>69</v>
      </c>
      <c r="E323" s="118">
        <v>69</v>
      </c>
      <c r="F323" s="119">
        <f t="shared" si="26"/>
        <v>92</v>
      </c>
      <c r="G323" s="63"/>
    </row>
    <row r="324" spans="1:7" ht="14.25">
      <c r="A324" s="128">
        <v>2110199</v>
      </c>
      <c r="B324" s="123" t="s">
        <v>282</v>
      </c>
      <c r="C324" s="118">
        <v>1141</v>
      </c>
      <c r="D324" s="124">
        <v>1137</v>
      </c>
      <c r="E324" s="118">
        <v>1137</v>
      </c>
      <c r="F324" s="119">
        <f t="shared" si="26"/>
        <v>99.64943032427695</v>
      </c>
      <c r="G324" s="63"/>
    </row>
    <row r="325" spans="1:7" ht="14.25">
      <c r="A325" s="127">
        <v>21103</v>
      </c>
      <c r="B325" s="123" t="s">
        <v>283</v>
      </c>
      <c r="C325" s="118">
        <v>100</v>
      </c>
      <c r="D325" s="124">
        <v>6025</v>
      </c>
      <c r="E325" s="118">
        <v>2566</v>
      </c>
      <c r="F325" s="119">
        <f t="shared" si="26"/>
        <v>6025</v>
      </c>
      <c r="G325" s="63"/>
    </row>
    <row r="326" spans="1:7" ht="14.25">
      <c r="A326" s="128">
        <v>2110301</v>
      </c>
      <c r="B326" s="123" t="s">
        <v>284</v>
      </c>
      <c r="C326" s="118">
        <v>25</v>
      </c>
      <c r="D326" s="124">
        <v>3943</v>
      </c>
      <c r="E326" s="118">
        <v>1228</v>
      </c>
      <c r="F326" s="119">
        <f t="shared" si="26"/>
        <v>15772</v>
      </c>
      <c r="G326" s="63"/>
    </row>
    <row r="327" spans="1:7" ht="14.25">
      <c r="A327" s="128">
        <v>2110302</v>
      </c>
      <c r="B327" s="123" t="s">
        <v>285</v>
      </c>
      <c r="C327" s="118">
        <v>0</v>
      </c>
      <c r="D327" s="124">
        <v>931</v>
      </c>
      <c r="E327" s="118">
        <v>371</v>
      </c>
      <c r="F327" s="119"/>
      <c r="G327" s="63"/>
    </row>
    <row r="328" spans="1:7" ht="14.25">
      <c r="A328" s="128">
        <v>2110399</v>
      </c>
      <c r="B328" s="123" t="s">
        <v>286</v>
      </c>
      <c r="C328" s="118">
        <v>75</v>
      </c>
      <c r="D328" s="124">
        <v>1151</v>
      </c>
      <c r="E328" s="118">
        <v>967</v>
      </c>
      <c r="F328" s="119">
        <f aca="true" t="shared" si="27" ref="F328:F331">D328/C328*100</f>
        <v>1534.6666666666665</v>
      </c>
      <c r="G328" s="63"/>
    </row>
    <row r="329" spans="1:7" ht="14.25">
      <c r="A329" s="127">
        <v>21114</v>
      </c>
      <c r="B329" s="123" t="s">
        <v>287</v>
      </c>
      <c r="C329" s="118">
        <v>19</v>
      </c>
      <c r="D329" s="124">
        <v>110</v>
      </c>
      <c r="E329" s="118">
        <v>110</v>
      </c>
      <c r="F329" s="119">
        <f t="shared" si="27"/>
        <v>578.9473684210526</v>
      </c>
      <c r="G329" s="63"/>
    </row>
    <row r="330" spans="1:7" ht="14.25">
      <c r="A330" s="128">
        <v>2111402</v>
      </c>
      <c r="B330" s="123" t="s">
        <v>41</v>
      </c>
      <c r="C330" s="118">
        <v>1</v>
      </c>
      <c r="D330" s="124">
        <v>0</v>
      </c>
      <c r="E330" s="118">
        <v>0</v>
      </c>
      <c r="F330" s="119">
        <f t="shared" si="27"/>
        <v>0</v>
      </c>
      <c r="G330" s="63"/>
    </row>
    <row r="331" spans="1:7" ht="14.25">
      <c r="A331" s="128">
        <v>2111450</v>
      </c>
      <c r="B331" s="123" t="s">
        <v>47</v>
      </c>
      <c r="C331" s="118">
        <v>18</v>
      </c>
      <c r="D331" s="124">
        <v>110</v>
      </c>
      <c r="E331" s="118">
        <v>110</v>
      </c>
      <c r="F331" s="119">
        <f t="shared" si="27"/>
        <v>611.1111111111111</v>
      </c>
      <c r="G331" s="63"/>
    </row>
    <row r="332" spans="1:7" ht="14.25">
      <c r="A332" s="127">
        <v>21199</v>
      </c>
      <c r="B332" s="123" t="s">
        <v>288</v>
      </c>
      <c r="C332" s="118">
        <v>0</v>
      </c>
      <c r="D332" s="124"/>
      <c r="E332" s="118">
        <v>0</v>
      </c>
      <c r="F332" s="119"/>
      <c r="G332" s="63"/>
    </row>
    <row r="333" spans="1:7" ht="14.25">
      <c r="A333" s="122">
        <v>212</v>
      </c>
      <c r="B333" s="123" t="s">
        <v>289</v>
      </c>
      <c r="C333" s="118">
        <v>4939</v>
      </c>
      <c r="D333" s="124">
        <v>7491</v>
      </c>
      <c r="E333" s="118">
        <v>5435</v>
      </c>
      <c r="F333" s="119">
        <f aca="true" t="shared" si="28" ref="F333:F336">D333/C333*100</f>
        <v>151.67037861915367</v>
      </c>
      <c r="G333" s="63"/>
    </row>
    <row r="334" spans="1:7" ht="14.25">
      <c r="A334" s="127">
        <v>21201</v>
      </c>
      <c r="B334" s="123" t="s">
        <v>290</v>
      </c>
      <c r="C334" s="118">
        <v>2042</v>
      </c>
      <c r="D334" s="124">
        <v>3161</v>
      </c>
      <c r="E334" s="118">
        <v>2212</v>
      </c>
      <c r="F334" s="119">
        <f t="shared" si="28"/>
        <v>154.79921645445643</v>
      </c>
      <c r="G334" s="63"/>
    </row>
    <row r="335" spans="1:7" ht="14.25">
      <c r="A335" s="128">
        <v>2120101</v>
      </c>
      <c r="B335" s="123" t="s">
        <v>40</v>
      </c>
      <c r="C335" s="118">
        <v>155</v>
      </c>
      <c r="D335" s="124">
        <v>148</v>
      </c>
      <c r="E335" s="118">
        <v>148</v>
      </c>
      <c r="F335" s="119">
        <f t="shared" si="28"/>
        <v>95.48387096774194</v>
      </c>
      <c r="G335" s="63"/>
    </row>
    <row r="336" spans="1:7" ht="14.25">
      <c r="A336" s="128">
        <v>2120102</v>
      </c>
      <c r="B336" s="123" t="s">
        <v>41</v>
      </c>
      <c r="C336" s="118">
        <v>168</v>
      </c>
      <c r="D336" s="124">
        <v>1530</v>
      </c>
      <c r="E336" s="118">
        <v>583</v>
      </c>
      <c r="F336" s="119">
        <f t="shared" si="28"/>
        <v>910.7142857142858</v>
      </c>
      <c r="G336" s="63"/>
    </row>
    <row r="337" spans="1:7" ht="14.25">
      <c r="A337" s="128">
        <v>2120104</v>
      </c>
      <c r="B337" s="123" t="s">
        <v>291</v>
      </c>
      <c r="C337" s="118">
        <v>0</v>
      </c>
      <c r="D337" s="124">
        <v>200</v>
      </c>
      <c r="E337" s="118">
        <v>200</v>
      </c>
      <c r="F337" s="119"/>
      <c r="G337" s="63"/>
    </row>
    <row r="338" spans="1:7" ht="14.25">
      <c r="A338" s="128">
        <v>2120199</v>
      </c>
      <c r="B338" s="123" t="s">
        <v>292</v>
      </c>
      <c r="C338" s="118">
        <v>1719</v>
      </c>
      <c r="D338" s="124">
        <v>1283</v>
      </c>
      <c r="E338" s="118">
        <v>1281</v>
      </c>
      <c r="F338" s="119">
        <f aca="true" t="shared" si="29" ref="F338:F343">D338/C338*100</f>
        <v>74.63641652123327</v>
      </c>
      <c r="G338" s="63"/>
    </row>
    <row r="339" spans="1:7" ht="14.25">
      <c r="A339" s="127">
        <v>21202</v>
      </c>
      <c r="B339" s="123" t="s">
        <v>293</v>
      </c>
      <c r="C339" s="118">
        <v>0</v>
      </c>
      <c r="D339" s="124">
        <v>70</v>
      </c>
      <c r="E339" s="118">
        <v>70</v>
      </c>
      <c r="F339" s="119"/>
      <c r="G339" s="63"/>
    </row>
    <row r="340" spans="1:7" ht="14.25">
      <c r="A340" s="127">
        <v>21203</v>
      </c>
      <c r="B340" s="123" t="s">
        <v>294</v>
      </c>
      <c r="C340" s="118">
        <v>106</v>
      </c>
      <c r="D340" s="124">
        <v>1882</v>
      </c>
      <c r="E340" s="118">
        <v>815</v>
      </c>
      <c r="F340" s="119">
        <f t="shared" si="29"/>
        <v>1775.4716981132078</v>
      </c>
      <c r="G340" s="63"/>
    </row>
    <row r="341" spans="1:7" ht="14.25">
      <c r="A341" s="128">
        <v>2120303</v>
      </c>
      <c r="B341" s="123" t="s">
        <v>295</v>
      </c>
      <c r="C341" s="118">
        <v>0</v>
      </c>
      <c r="D341" s="124">
        <v>1078</v>
      </c>
      <c r="E341" s="118">
        <v>236</v>
      </c>
      <c r="F341" s="119"/>
      <c r="G341" s="63"/>
    </row>
    <row r="342" spans="1:7" ht="14.25">
      <c r="A342" s="128">
        <v>2120399</v>
      </c>
      <c r="B342" s="123" t="s">
        <v>296</v>
      </c>
      <c r="C342" s="118">
        <v>106</v>
      </c>
      <c r="D342" s="124">
        <v>652</v>
      </c>
      <c r="E342" s="118">
        <v>427</v>
      </c>
      <c r="F342" s="119">
        <f t="shared" si="29"/>
        <v>615.0943396226415</v>
      </c>
      <c r="G342" s="63"/>
    </row>
    <row r="343" spans="1:7" ht="14.25">
      <c r="A343" s="127">
        <v>21205</v>
      </c>
      <c r="B343" s="123" t="s">
        <v>297</v>
      </c>
      <c r="C343" s="118">
        <v>2323</v>
      </c>
      <c r="D343" s="124">
        <v>1877</v>
      </c>
      <c r="E343" s="118">
        <v>1876</v>
      </c>
      <c r="F343" s="119">
        <f t="shared" si="29"/>
        <v>80.80068876452863</v>
      </c>
      <c r="G343" s="63"/>
    </row>
    <row r="344" spans="1:7" ht="14.25">
      <c r="A344" s="127">
        <v>21206</v>
      </c>
      <c r="B344" s="123" t="s">
        <v>298</v>
      </c>
      <c r="C344" s="118">
        <v>0</v>
      </c>
      <c r="D344" s="124"/>
      <c r="E344" s="118">
        <v>0</v>
      </c>
      <c r="F344" s="119"/>
      <c r="G344" s="63"/>
    </row>
    <row r="345" spans="1:7" ht="14.25">
      <c r="A345" s="127">
        <v>21299</v>
      </c>
      <c r="B345" s="123" t="s">
        <v>299</v>
      </c>
      <c r="C345" s="118">
        <v>468</v>
      </c>
      <c r="D345" s="124">
        <v>653</v>
      </c>
      <c r="E345" s="118">
        <v>614</v>
      </c>
      <c r="F345" s="119">
        <f aca="true" t="shared" si="30" ref="F345:F349">D345/C345*100</f>
        <v>139.52991452991452</v>
      </c>
      <c r="G345" s="63"/>
    </row>
    <row r="346" spans="1:7" ht="14.25">
      <c r="A346" s="122">
        <v>213</v>
      </c>
      <c r="B346" s="123" t="s">
        <v>300</v>
      </c>
      <c r="C346" s="118">
        <v>13335</v>
      </c>
      <c r="D346" s="124">
        <v>22528</v>
      </c>
      <c r="E346" s="118">
        <v>7286</v>
      </c>
      <c r="F346" s="119">
        <f t="shared" si="30"/>
        <v>168.93888263967006</v>
      </c>
      <c r="G346" s="63"/>
    </row>
    <row r="347" spans="1:7" ht="14.25">
      <c r="A347" s="127">
        <v>21301</v>
      </c>
      <c r="B347" s="123" t="s">
        <v>301</v>
      </c>
      <c r="C347" s="118">
        <v>7488</v>
      </c>
      <c r="D347" s="124">
        <v>11458</v>
      </c>
      <c r="E347" s="118">
        <v>3325</v>
      </c>
      <c r="F347" s="119">
        <f t="shared" si="30"/>
        <v>153.01816239316238</v>
      </c>
      <c r="G347" s="63"/>
    </row>
    <row r="348" spans="1:7" ht="14.25">
      <c r="A348" s="128">
        <v>2130101</v>
      </c>
      <c r="B348" s="123" t="s">
        <v>40</v>
      </c>
      <c r="C348" s="118">
        <v>181</v>
      </c>
      <c r="D348" s="124">
        <v>322</v>
      </c>
      <c r="E348" s="118">
        <v>322</v>
      </c>
      <c r="F348" s="119">
        <f t="shared" si="30"/>
        <v>177.90055248618785</v>
      </c>
      <c r="G348" s="63"/>
    </row>
    <row r="349" spans="1:7" ht="14.25">
      <c r="A349" s="128">
        <v>2130103</v>
      </c>
      <c r="B349" s="123" t="s">
        <v>84</v>
      </c>
      <c r="C349" s="118">
        <v>1</v>
      </c>
      <c r="D349" s="124">
        <v>0</v>
      </c>
      <c r="E349" s="118">
        <v>0</v>
      </c>
      <c r="F349" s="119">
        <f t="shared" si="30"/>
        <v>0</v>
      </c>
      <c r="G349" s="63"/>
    </row>
    <row r="350" spans="1:7" ht="14.25">
      <c r="A350" s="128">
        <v>2130104</v>
      </c>
      <c r="B350" s="123" t="s">
        <v>47</v>
      </c>
      <c r="C350" s="118">
        <v>0</v>
      </c>
      <c r="D350" s="124">
        <v>2473</v>
      </c>
      <c r="E350" s="118">
        <v>2459</v>
      </c>
      <c r="F350" s="119"/>
      <c r="G350" s="63"/>
    </row>
    <row r="351" spans="1:7" ht="14.25">
      <c r="A351" s="128">
        <v>2130106</v>
      </c>
      <c r="B351" s="123" t="s">
        <v>302</v>
      </c>
      <c r="C351" s="118">
        <v>2110</v>
      </c>
      <c r="D351" s="124">
        <v>0</v>
      </c>
      <c r="E351" s="118">
        <v>0</v>
      </c>
      <c r="F351" s="119">
        <f aca="true" t="shared" si="31" ref="F351:F358">D351/C351*100</f>
        <v>0</v>
      </c>
      <c r="G351" s="63"/>
    </row>
    <row r="352" spans="1:7" ht="14.25">
      <c r="A352" s="128">
        <v>2130108</v>
      </c>
      <c r="B352" s="123" t="s">
        <v>303</v>
      </c>
      <c r="C352" s="118">
        <v>0</v>
      </c>
      <c r="D352" s="124">
        <v>1</v>
      </c>
      <c r="E352" s="118">
        <v>0</v>
      </c>
      <c r="F352" s="119"/>
      <c r="G352" s="63"/>
    </row>
    <row r="353" spans="1:7" ht="14.25">
      <c r="A353" s="128">
        <v>2130126</v>
      </c>
      <c r="B353" s="123" t="s">
        <v>304</v>
      </c>
      <c r="C353" s="118">
        <v>0</v>
      </c>
      <c r="D353" s="124">
        <v>1075</v>
      </c>
      <c r="E353" s="118">
        <v>0</v>
      </c>
      <c r="F353" s="119"/>
      <c r="G353" s="63"/>
    </row>
    <row r="354" spans="1:7" ht="14.25">
      <c r="A354" s="128">
        <v>2130199</v>
      </c>
      <c r="B354" s="123" t="s">
        <v>305</v>
      </c>
      <c r="C354" s="118">
        <v>5196</v>
      </c>
      <c r="D354" s="124">
        <v>7587</v>
      </c>
      <c r="E354" s="118">
        <v>544</v>
      </c>
      <c r="F354" s="119">
        <f t="shared" si="31"/>
        <v>146.0161662817552</v>
      </c>
      <c r="G354" s="63"/>
    </row>
    <row r="355" spans="1:7" ht="14.25">
      <c r="A355" s="127">
        <v>21302</v>
      </c>
      <c r="B355" s="123" t="s">
        <v>306</v>
      </c>
      <c r="C355" s="118">
        <v>657</v>
      </c>
      <c r="D355" s="124">
        <v>819</v>
      </c>
      <c r="E355" s="118">
        <v>682</v>
      </c>
      <c r="F355" s="119">
        <f t="shared" si="31"/>
        <v>124.65753424657535</v>
      </c>
      <c r="G355" s="63"/>
    </row>
    <row r="356" spans="1:7" ht="14.25">
      <c r="A356" s="128">
        <v>2130201</v>
      </c>
      <c r="B356" s="123" t="s">
        <v>40</v>
      </c>
      <c r="C356" s="118">
        <v>45</v>
      </c>
      <c r="D356" s="124">
        <v>47</v>
      </c>
      <c r="E356" s="118">
        <v>47</v>
      </c>
      <c r="F356" s="119">
        <f t="shared" si="31"/>
        <v>104.44444444444446</v>
      </c>
      <c r="G356" s="63"/>
    </row>
    <row r="357" spans="1:7" ht="14.25">
      <c r="A357" s="128">
        <v>2130204</v>
      </c>
      <c r="B357" s="123" t="s">
        <v>307</v>
      </c>
      <c r="C357" s="118">
        <v>404</v>
      </c>
      <c r="D357" s="124">
        <v>452</v>
      </c>
      <c r="E357" s="118">
        <v>452</v>
      </c>
      <c r="F357" s="119">
        <f t="shared" si="31"/>
        <v>111.88118811881189</v>
      </c>
      <c r="G357" s="63"/>
    </row>
    <row r="358" spans="1:7" ht="14.25">
      <c r="A358" s="128">
        <v>2130205</v>
      </c>
      <c r="B358" s="123" t="s">
        <v>308</v>
      </c>
      <c r="C358" s="118">
        <v>10</v>
      </c>
      <c r="D358" s="124">
        <v>182</v>
      </c>
      <c r="E358" s="118">
        <v>149</v>
      </c>
      <c r="F358" s="119">
        <f t="shared" si="31"/>
        <v>1820</v>
      </c>
      <c r="G358" s="63"/>
    </row>
    <row r="359" spans="1:7" ht="14.25">
      <c r="A359" s="128">
        <v>2130209</v>
      </c>
      <c r="B359" s="123" t="s">
        <v>309</v>
      </c>
      <c r="C359" s="118">
        <v>0</v>
      </c>
      <c r="D359" s="124">
        <v>5</v>
      </c>
      <c r="E359" s="118">
        <v>0</v>
      </c>
      <c r="F359" s="119"/>
      <c r="G359" s="63"/>
    </row>
    <row r="360" spans="1:7" ht="14.25">
      <c r="A360" s="128">
        <v>2130212</v>
      </c>
      <c r="B360" s="123" t="s">
        <v>310</v>
      </c>
      <c r="C360" s="118">
        <v>0</v>
      </c>
      <c r="D360" s="124">
        <v>54</v>
      </c>
      <c r="E360" s="118">
        <v>0</v>
      </c>
      <c r="F360" s="119"/>
      <c r="G360" s="63"/>
    </row>
    <row r="361" spans="1:7" ht="14.25">
      <c r="A361" s="128">
        <v>2130234</v>
      </c>
      <c r="B361" s="123" t="s">
        <v>311</v>
      </c>
      <c r="C361" s="118">
        <v>5</v>
      </c>
      <c r="D361" s="124">
        <v>9</v>
      </c>
      <c r="E361" s="118">
        <v>9</v>
      </c>
      <c r="F361" s="119">
        <f aca="true" t="shared" si="32" ref="F361:F366">D361/C361*100</f>
        <v>180</v>
      </c>
      <c r="G361" s="63"/>
    </row>
    <row r="362" spans="1:7" ht="14.25">
      <c r="A362" s="128">
        <v>2130237</v>
      </c>
      <c r="B362" s="123" t="s">
        <v>312</v>
      </c>
      <c r="C362" s="118">
        <v>0</v>
      </c>
      <c r="D362" s="124">
        <v>3</v>
      </c>
      <c r="E362" s="118">
        <v>3</v>
      </c>
      <c r="F362" s="119"/>
      <c r="G362" s="63"/>
    </row>
    <row r="363" spans="1:7" ht="14.25">
      <c r="A363" s="128">
        <v>2130299</v>
      </c>
      <c r="B363" s="123" t="s">
        <v>313</v>
      </c>
      <c r="C363" s="118">
        <v>193</v>
      </c>
      <c r="D363" s="124">
        <v>77</v>
      </c>
      <c r="E363" s="118">
        <v>32</v>
      </c>
      <c r="F363" s="119">
        <f t="shared" si="32"/>
        <v>39.89637305699482</v>
      </c>
      <c r="G363" s="63"/>
    </row>
    <row r="364" spans="1:7" ht="14.25">
      <c r="A364" s="127">
        <v>21303</v>
      </c>
      <c r="B364" s="123" t="s">
        <v>314</v>
      </c>
      <c r="C364" s="118">
        <v>1460</v>
      </c>
      <c r="D364" s="124">
        <v>4503</v>
      </c>
      <c r="E364" s="118">
        <v>1436</v>
      </c>
      <c r="F364" s="119">
        <f t="shared" si="32"/>
        <v>308.4246575342466</v>
      </c>
      <c r="G364" s="63"/>
    </row>
    <row r="365" spans="1:7" ht="14.25">
      <c r="A365" s="128">
        <v>2130301</v>
      </c>
      <c r="B365" s="123" t="s">
        <v>40</v>
      </c>
      <c r="C365" s="118">
        <v>51</v>
      </c>
      <c r="D365" s="124">
        <v>90</v>
      </c>
      <c r="E365" s="118">
        <v>90</v>
      </c>
      <c r="F365" s="119">
        <f t="shared" si="32"/>
        <v>176.47058823529412</v>
      </c>
      <c r="G365" s="63"/>
    </row>
    <row r="366" spans="1:7" ht="14.25">
      <c r="A366" s="128">
        <v>2130302</v>
      </c>
      <c r="B366" s="123" t="s">
        <v>41</v>
      </c>
      <c r="C366" s="118">
        <v>566</v>
      </c>
      <c r="D366" s="124">
        <v>592</v>
      </c>
      <c r="E366" s="118">
        <v>592</v>
      </c>
      <c r="F366" s="119">
        <f t="shared" si="32"/>
        <v>104.59363957597174</v>
      </c>
      <c r="G366" s="63"/>
    </row>
    <row r="367" spans="1:7" ht="14.25">
      <c r="A367" s="128">
        <v>2130304</v>
      </c>
      <c r="B367" s="123" t="s">
        <v>315</v>
      </c>
      <c r="C367" s="118">
        <v>0</v>
      </c>
      <c r="D367" s="124">
        <v>5</v>
      </c>
      <c r="E367" s="118">
        <v>0</v>
      </c>
      <c r="F367" s="119"/>
      <c r="G367" s="63"/>
    </row>
    <row r="368" spans="1:7" ht="14.25">
      <c r="A368" s="128">
        <v>2130305</v>
      </c>
      <c r="B368" s="123" t="s">
        <v>316</v>
      </c>
      <c r="C368" s="118">
        <v>128</v>
      </c>
      <c r="D368" s="124">
        <v>870</v>
      </c>
      <c r="E368" s="118">
        <v>340</v>
      </c>
      <c r="F368" s="119">
        <f aca="true" t="shared" si="33" ref="F368:F372">D368/C368*100</f>
        <v>679.6875</v>
      </c>
      <c r="G368" s="63"/>
    </row>
    <row r="369" spans="1:7" ht="14.25">
      <c r="A369" s="128">
        <v>2130306</v>
      </c>
      <c r="B369" s="123" t="s">
        <v>317</v>
      </c>
      <c r="C369" s="118">
        <v>0</v>
      </c>
      <c r="D369" s="124">
        <v>60</v>
      </c>
      <c r="E369" s="118">
        <v>0</v>
      </c>
      <c r="F369" s="119"/>
      <c r="G369" s="63"/>
    </row>
    <row r="370" spans="1:7" ht="14.25">
      <c r="A370" s="128">
        <v>2130310</v>
      </c>
      <c r="B370" s="123" t="s">
        <v>318</v>
      </c>
      <c r="C370" s="118">
        <v>47</v>
      </c>
      <c r="D370" s="124">
        <v>58</v>
      </c>
      <c r="E370" s="118">
        <v>58</v>
      </c>
      <c r="F370" s="119">
        <f t="shared" si="33"/>
        <v>123.40425531914893</v>
      </c>
      <c r="G370" s="63"/>
    </row>
    <row r="371" spans="1:7" ht="14.25">
      <c r="A371" s="128">
        <v>2130311</v>
      </c>
      <c r="B371" s="123" t="s">
        <v>319</v>
      </c>
      <c r="C371" s="118">
        <v>108</v>
      </c>
      <c r="D371" s="124">
        <v>61</v>
      </c>
      <c r="E371" s="118">
        <v>61</v>
      </c>
      <c r="F371" s="119">
        <f t="shared" si="33"/>
        <v>56.481481481481474</v>
      </c>
      <c r="G371" s="63"/>
    </row>
    <row r="372" spans="1:7" ht="14.25">
      <c r="A372" s="128">
        <v>2130312</v>
      </c>
      <c r="B372" s="123" t="s">
        <v>320</v>
      </c>
      <c r="C372" s="118">
        <v>5</v>
      </c>
      <c r="D372" s="124">
        <v>20</v>
      </c>
      <c r="E372" s="118">
        <v>20</v>
      </c>
      <c r="F372" s="119">
        <f t="shared" si="33"/>
        <v>400</v>
      </c>
      <c r="G372" s="63"/>
    </row>
    <row r="373" spans="1:7" ht="14.25">
      <c r="A373" s="128">
        <v>2130314</v>
      </c>
      <c r="B373" s="123" t="s">
        <v>321</v>
      </c>
      <c r="C373" s="118">
        <v>0</v>
      </c>
      <c r="D373" s="124">
        <v>20</v>
      </c>
      <c r="E373" s="118">
        <v>20</v>
      </c>
      <c r="F373" s="119"/>
      <c r="G373" s="63"/>
    </row>
    <row r="374" spans="1:7" ht="14.25">
      <c r="A374" s="128">
        <v>2130315</v>
      </c>
      <c r="B374" s="123" t="s">
        <v>322</v>
      </c>
      <c r="C374" s="118">
        <v>0</v>
      </c>
      <c r="D374" s="124">
        <v>16</v>
      </c>
      <c r="E374" s="118">
        <v>16</v>
      </c>
      <c r="F374" s="119"/>
      <c r="G374" s="63"/>
    </row>
    <row r="375" spans="1:7" ht="14.25">
      <c r="A375" s="128">
        <v>2130316</v>
      </c>
      <c r="B375" s="123" t="s">
        <v>323</v>
      </c>
      <c r="C375" s="118">
        <v>0</v>
      </c>
      <c r="D375" s="124">
        <v>100</v>
      </c>
      <c r="E375" s="118">
        <v>100</v>
      </c>
      <c r="F375" s="119"/>
      <c r="G375" s="63"/>
    </row>
    <row r="376" spans="1:7" ht="14.25">
      <c r="A376" s="128">
        <v>2130335</v>
      </c>
      <c r="B376" s="123" t="s">
        <v>324</v>
      </c>
      <c r="C376" s="118">
        <v>0</v>
      </c>
      <c r="D376" s="124">
        <v>40</v>
      </c>
      <c r="E376" s="118">
        <v>40</v>
      </c>
      <c r="F376" s="119"/>
      <c r="G376" s="63"/>
    </row>
    <row r="377" spans="1:7" ht="14.25">
      <c r="A377" s="128">
        <v>2130399</v>
      </c>
      <c r="B377" s="123" t="s">
        <v>325</v>
      </c>
      <c r="C377" s="118">
        <v>555</v>
      </c>
      <c r="D377" s="124">
        <v>2564</v>
      </c>
      <c r="E377" s="118">
        <v>92</v>
      </c>
      <c r="F377" s="119">
        <f aca="true" t="shared" si="34" ref="F377:F381">D377/C377*100</f>
        <v>461.98198198198196</v>
      </c>
      <c r="G377" s="63"/>
    </row>
    <row r="378" spans="1:7" ht="14.25">
      <c r="A378" s="127">
        <v>21305</v>
      </c>
      <c r="B378" s="123" t="s">
        <v>326</v>
      </c>
      <c r="C378" s="118">
        <v>418</v>
      </c>
      <c r="D378" s="124">
        <v>816</v>
      </c>
      <c r="E378" s="118">
        <v>0</v>
      </c>
      <c r="F378" s="119">
        <f t="shared" si="34"/>
        <v>195.2153110047847</v>
      </c>
      <c r="G378" s="63"/>
    </row>
    <row r="379" spans="1:7" ht="14.25">
      <c r="A379" s="128">
        <v>2130506</v>
      </c>
      <c r="B379" s="123" t="s">
        <v>327</v>
      </c>
      <c r="C379" s="118">
        <v>72</v>
      </c>
      <c r="D379" s="124">
        <v>0</v>
      </c>
      <c r="E379" s="118">
        <v>0</v>
      </c>
      <c r="F379" s="119">
        <f t="shared" si="34"/>
        <v>0</v>
      </c>
      <c r="G379" s="63"/>
    </row>
    <row r="380" spans="1:7" ht="14.25">
      <c r="A380" s="128">
        <v>2130599</v>
      </c>
      <c r="B380" s="123" t="s">
        <v>328</v>
      </c>
      <c r="C380" s="118">
        <v>346</v>
      </c>
      <c r="D380" s="124">
        <v>816</v>
      </c>
      <c r="E380" s="118">
        <v>0</v>
      </c>
      <c r="F380" s="119">
        <f t="shared" si="34"/>
        <v>235.83815028901736</v>
      </c>
      <c r="G380" s="63"/>
    </row>
    <row r="381" spans="1:7" ht="14.25">
      <c r="A381" s="127">
        <v>21307</v>
      </c>
      <c r="B381" s="123" t="s">
        <v>329</v>
      </c>
      <c r="C381" s="118">
        <v>2830</v>
      </c>
      <c r="D381" s="124">
        <v>4488</v>
      </c>
      <c r="E381" s="118">
        <v>1790</v>
      </c>
      <c r="F381" s="119">
        <f t="shared" si="34"/>
        <v>158.58657243816253</v>
      </c>
      <c r="G381" s="63"/>
    </row>
    <row r="382" spans="1:7" ht="14.25">
      <c r="A382" s="128">
        <v>2130701</v>
      </c>
      <c r="B382" s="123" t="s">
        <v>330</v>
      </c>
      <c r="C382" s="118">
        <v>0</v>
      </c>
      <c r="D382" s="124">
        <v>2277</v>
      </c>
      <c r="E382" s="118">
        <v>0</v>
      </c>
      <c r="F382" s="119"/>
      <c r="G382" s="63"/>
    </row>
    <row r="383" spans="1:7" ht="14.25">
      <c r="A383" s="128">
        <v>2130705</v>
      </c>
      <c r="B383" s="123" t="s">
        <v>331</v>
      </c>
      <c r="C383" s="118">
        <v>2370</v>
      </c>
      <c r="D383" s="124">
        <v>2211</v>
      </c>
      <c r="E383" s="118">
        <v>1790</v>
      </c>
      <c r="F383" s="119">
        <f aca="true" t="shared" si="35" ref="F383:F394">D383/C383*100</f>
        <v>93.29113924050633</v>
      </c>
      <c r="G383" s="63"/>
    </row>
    <row r="384" spans="1:7" ht="14.25">
      <c r="A384" s="127">
        <v>21308</v>
      </c>
      <c r="B384" s="123" t="s">
        <v>332</v>
      </c>
      <c r="C384" s="118">
        <v>482</v>
      </c>
      <c r="D384" s="124">
        <v>441</v>
      </c>
      <c r="E384" s="118">
        <v>50</v>
      </c>
      <c r="F384" s="119">
        <f t="shared" si="35"/>
        <v>91.49377593360995</v>
      </c>
      <c r="G384" s="63"/>
    </row>
    <row r="385" spans="1:7" ht="14.25">
      <c r="A385" s="128">
        <v>2130803</v>
      </c>
      <c r="B385" s="123" t="s">
        <v>333</v>
      </c>
      <c r="C385" s="118">
        <v>480</v>
      </c>
      <c r="D385" s="124">
        <v>441</v>
      </c>
      <c r="E385" s="118">
        <v>50</v>
      </c>
      <c r="F385" s="119">
        <f t="shared" si="35"/>
        <v>91.875</v>
      </c>
      <c r="G385" s="63"/>
    </row>
    <row r="386" spans="1:7" ht="14.25">
      <c r="A386" s="128">
        <v>2130899</v>
      </c>
      <c r="B386" s="123" t="s">
        <v>334</v>
      </c>
      <c r="C386" s="118">
        <v>2</v>
      </c>
      <c r="D386" s="124">
        <v>0</v>
      </c>
      <c r="E386" s="118">
        <v>0</v>
      </c>
      <c r="F386" s="119">
        <f t="shared" si="35"/>
        <v>0</v>
      </c>
      <c r="G386" s="63"/>
    </row>
    <row r="387" spans="1:7" ht="14.25">
      <c r="A387" s="122">
        <v>214</v>
      </c>
      <c r="B387" s="123" t="s">
        <v>335</v>
      </c>
      <c r="C387" s="118">
        <v>2398</v>
      </c>
      <c r="D387" s="124">
        <v>4307</v>
      </c>
      <c r="E387" s="118">
        <v>2607</v>
      </c>
      <c r="F387" s="119">
        <f t="shared" si="35"/>
        <v>179.60800667222685</v>
      </c>
      <c r="G387" s="63"/>
    </row>
    <row r="388" spans="1:7" ht="14.25">
      <c r="A388" s="127">
        <v>21401</v>
      </c>
      <c r="B388" s="123" t="s">
        <v>336</v>
      </c>
      <c r="C388" s="118">
        <v>2398</v>
      </c>
      <c r="D388" s="124">
        <v>4283</v>
      </c>
      <c r="E388" s="118">
        <v>2607</v>
      </c>
      <c r="F388" s="119">
        <f t="shared" si="35"/>
        <v>178.6071726438699</v>
      </c>
      <c r="G388" s="63"/>
    </row>
    <row r="389" spans="1:7" ht="14.25">
      <c r="A389" s="128">
        <v>2140101</v>
      </c>
      <c r="B389" s="123" t="s">
        <v>40</v>
      </c>
      <c r="C389" s="118">
        <v>41</v>
      </c>
      <c r="D389" s="124">
        <v>78</v>
      </c>
      <c r="E389" s="118">
        <v>77</v>
      </c>
      <c r="F389" s="119">
        <f t="shared" si="35"/>
        <v>190.2439024390244</v>
      </c>
      <c r="G389" s="63"/>
    </row>
    <row r="390" spans="1:7" ht="14.25">
      <c r="A390" s="128">
        <v>2140104</v>
      </c>
      <c r="B390" s="123" t="s">
        <v>337</v>
      </c>
      <c r="C390" s="118">
        <v>435</v>
      </c>
      <c r="D390" s="124">
        <v>200</v>
      </c>
      <c r="E390" s="118">
        <v>200</v>
      </c>
      <c r="F390" s="119">
        <f t="shared" si="35"/>
        <v>45.97701149425287</v>
      </c>
      <c r="G390" s="63"/>
    </row>
    <row r="391" spans="1:7" ht="14.25">
      <c r="A391" s="128">
        <v>2140106</v>
      </c>
      <c r="B391" s="123" t="s">
        <v>338</v>
      </c>
      <c r="C391" s="118">
        <v>160</v>
      </c>
      <c r="D391" s="124">
        <v>160</v>
      </c>
      <c r="E391" s="118">
        <v>0</v>
      </c>
      <c r="F391" s="119">
        <f t="shared" si="35"/>
        <v>100</v>
      </c>
      <c r="G391" s="63"/>
    </row>
    <row r="392" spans="1:7" ht="14.25">
      <c r="A392" s="128">
        <v>2140112</v>
      </c>
      <c r="B392" s="123" t="s">
        <v>339</v>
      </c>
      <c r="C392" s="118">
        <v>350</v>
      </c>
      <c r="D392" s="124">
        <v>341</v>
      </c>
      <c r="E392" s="118">
        <v>333</v>
      </c>
      <c r="F392" s="119">
        <f t="shared" si="35"/>
        <v>97.42857142857143</v>
      </c>
      <c r="G392" s="63"/>
    </row>
    <row r="393" spans="1:7" ht="14.25">
      <c r="A393" s="128">
        <v>2140122</v>
      </c>
      <c r="B393" s="123" t="s">
        <v>340</v>
      </c>
      <c r="C393" s="118">
        <v>49</v>
      </c>
      <c r="D393" s="124">
        <v>0</v>
      </c>
      <c r="E393" s="118">
        <v>0</v>
      </c>
      <c r="F393" s="119">
        <f t="shared" si="35"/>
        <v>0</v>
      </c>
      <c r="G393" s="63"/>
    </row>
    <row r="394" spans="1:7" ht="14.25">
      <c r="A394" s="128">
        <v>2140199</v>
      </c>
      <c r="B394" s="123" t="s">
        <v>341</v>
      </c>
      <c r="C394" s="118">
        <v>1363</v>
      </c>
      <c r="D394" s="124">
        <v>3504</v>
      </c>
      <c r="E394" s="118">
        <v>1997</v>
      </c>
      <c r="F394" s="119">
        <f t="shared" si="35"/>
        <v>257.0799706529714</v>
      </c>
      <c r="G394" s="63"/>
    </row>
    <row r="395" spans="1:7" ht="14.25">
      <c r="A395" s="127">
        <v>21406</v>
      </c>
      <c r="B395" s="123" t="s">
        <v>342</v>
      </c>
      <c r="C395" s="118">
        <v>0</v>
      </c>
      <c r="D395" s="124">
        <v>24</v>
      </c>
      <c r="E395" s="118">
        <v>0</v>
      </c>
      <c r="F395" s="119"/>
      <c r="G395" s="63"/>
    </row>
    <row r="396" spans="1:7" ht="14.25">
      <c r="A396" s="128">
        <v>2140602</v>
      </c>
      <c r="B396" s="123" t="s">
        <v>343</v>
      </c>
      <c r="C396" s="118">
        <v>0</v>
      </c>
      <c r="D396" s="124">
        <v>24</v>
      </c>
      <c r="E396" s="118">
        <v>0</v>
      </c>
      <c r="F396" s="119"/>
      <c r="G396" s="63"/>
    </row>
    <row r="397" spans="1:7" ht="14.25">
      <c r="A397" s="122">
        <v>215</v>
      </c>
      <c r="B397" s="123" t="s">
        <v>344</v>
      </c>
      <c r="C397" s="118">
        <v>870</v>
      </c>
      <c r="D397" s="124">
        <v>3733</v>
      </c>
      <c r="E397" s="118">
        <v>3609</v>
      </c>
      <c r="F397" s="119">
        <f aca="true" t="shared" si="36" ref="F397:F400">D397/C397*100</f>
        <v>429.08045977011494</v>
      </c>
      <c r="G397" s="63"/>
    </row>
    <row r="398" spans="1:7" ht="14.25">
      <c r="A398" s="127">
        <v>21505</v>
      </c>
      <c r="B398" s="123" t="s">
        <v>345</v>
      </c>
      <c r="C398" s="118">
        <v>540</v>
      </c>
      <c r="D398" s="124">
        <v>1005</v>
      </c>
      <c r="E398" s="118">
        <v>1005</v>
      </c>
      <c r="F398" s="119">
        <f t="shared" si="36"/>
        <v>186.11111111111111</v>
      </c>
      <c r="G398" s="63"/>
    </row>
    <row r="399" spans="1:7" ht="14.25">
      <c r="A399" s="128">
        <v>2150550</v>
      </c>
      <c r="B399" s="123" t="s">
        <v>47</v>
      </c>
      <c r="C399" s="118">
        <v>540</v>
      </c>
      <c r="D399" s="124">
        <v>1005</v>
      </c>
      <c r="E399" s="118">
        <v>1005</v>
      </c>
      <c r="F399" s="119">
        <f t="shared" si="36"/>
        <v>186.11111111111111</v>
      </c>
      <c r="G399" s="63"/>
    </row>
    <row r="400" spans="1:7" ht="14.25">
      <c r="A400" s="127">
        <v>21508</v>
      </c>
      <c r="B400" s="123" t="s">
        <v>346</v>
      </c>
      <c r="C400" s="118">
        <v>330</v>
      </c>
      <c r="D400" s="124">
        <v>488</v>
      </c>
      <c r="E400" s="118">
        <v>364</v>
      </c>
      <c r="F400" s="119">
        <f t="shared" si="36"/>
        <v>147.87878787878788</v>
      </c>
      <c r="G400" s="63"/>
    </row>
    <row r="401" spans="1:7" ht="14.25">
      <c r="A401" s="128">
        <v>2150805</v>
      </c>
      <c r="B401" s="123" t="s">
        <v>347</v>
      </c>
      <c r="C401" s="118">
        <v>0</v>
      </c>
      <c r="D401" s="124">
        <v>178</v>
      </c>
      <c r="E401" s="118">
        <v>55</v>
      </c>
      <c r="F401" s="119"/>
      <c r="G401" s="63"/>
    </row>
    <row r="402" spans="1:7" ht="14.25">
      <c r="A402" s="128">
        <v>2150899</v>
      </c>
      <c r="B402" s="123" t="s">
        <v>348</v>
      </c>
      <c r="C402" s="118">
        <v>330</v>
      </c>
      <c r="D402" s="124">
        <v>310</v>
      </c>
      <c r="E402" s="118">
        <v>309</v>
      </c>
      <c r="F402" s="119">
        <f aca="true" t="shared" si="37" ref="F402:F407">D402/C402*100</f>
        <v>93.93939393939394</v>
      </c>
      <c r="G402" s="63"/>
    </row>
    <row r="403" spans="1:7" ht="14.25">
      <c r="A403" s="128"/>
      <c r="B403" s="123" t="s">
        <v>349</v>
      </c>
      <c r="C403" s="118"/>
      <c r="D403" s="124">
        <v>2240</v>
      </c>
      <c r="E403" s="118">
        <v>2240</v>
      </c>
      <c r="F403" s="119"/>
      <c r="G403" s="63"/>
    </row>
    <row r="404" spans="1:7" ht="14.25">
      <c r="A404" s="128"/>
      <c r="B404" s="123" t="s">
        <v>350</v>
      </c>
      <c r="C404" s="118"/>
      <c r="D404" s="124">
        <v>2240</v>
      </c>
      <c r="E404" s="118">
        <v>2240</v>
      </c>
      <c r="F404" s="119"/>
      <c r="G404" s="63"/>
    </row>
    <row r="405" spans="1:7" ht="14.25">
      <c r="A405" s="122">
        <v>216</v>
      </c>
      <c r="B405" s="123" t="s">
        <v>351</v>
      </c>
      <c r="C405" s="118">
        <v>148</v>
      </c>
      <c r="D405" s="124">
        <v>168</v>
      </c>
      <c r="E405" s="118">
        <v>168</v>
      </c>
      <c r="F405" s="119">
        <f t="shared" si="37"/>
        <v>113.51351351351352</v>
      </c>
      <c r="G405" s="63"/>
    </row>
    <row r="406" spans="1:7" ht="14.25">
      <c r="A406" s="127">
        <v>21602</v>
      </c>
      <c r="B406" s="123" t="s">
        <v>352</v>
      </c>
      <c r="C406" s="118">
        <v>148</v>
      </c>
      <c r="D406" s="124">
        <v>168</v>
      </c>
      <c r="E406" s="118">
        <v>168</v>
      </c>
      <c r="F406" s="119">
        <f t="shared" si="37"/>
        <v>113.51351351351352</v>
      </c>
      <c r="G406" s="63"/>
    </row>
    <row r="407" spans="1:7" ht="14.25">
      <c r="A407" s="128">
        <v>2160250</v>
      </c>
      <c r="B407" s="123" t="s">
        <v>47</v>
      </c>
      <c r="C407" s="118">
        <v>148</v>
      </c>
      <c r="D407" s="124">
        <v>168</v>
      </c>
      <c r="E407" s="118">
        <v>168</v>
      </c>
      <c r="F407" s="119">
        <f t="shared" si="37"/>
        <v>113.51351351351352</v>
      </c>
      <c r="G407" s="63"/>
    </row>
    <row r="408" spans="1:7" ht="14.25">
      <c r="A408" s="122">
        <v>217</v>
      </c>
      <c r="B408" s="123" t="s">
        <v>353</v>
      </c>
      <c r="C408" s="118">
        <v>0</v>
      </c>
      <c r="D408" s="124">
        <v>1084</v>
      </c>
      <c r="E408" s="118">
        <v>1084</v>
      </c>
      <c r="F408" s="119"/>
      <c r="G408" s="63"/>
    </row>
    <row r="409" spans="1:7" ht="14.25">
      <c r="A409" s="127">
        <v>21799</v>
      </c>
      <c r="B409" s="123" t="s">
        <v>354</v>
      </c>
      <c r="C409" s="118">
        <v>0</v>
      </c>
      <c r="D409" s="124">
        <v>1084</v>
      </c>
      <c r="E409" s="118">
        <v>1084</v>
      </c>
      <c r="F409" s="119"/>
      <c r="G409" s="63"/>
    </row>
    <row r="410" spans="1:7" ht="14.25">
      <c r="A410" s="128">
        <v>2179999</v>
      </c>
      <c r="B410" s="123" t="s">
        <v>355</v>
      </c>
      <c r="C410" s="118">
        <v>0</v>
      </c>
      <c r="D410" s="124">
        <v>1084</v>
      </c>
      <c r="E410" s="118">
        <v>1084</v>
      </c>
      <c r="F410" s="119"/>
      <c r="G410" s="63"/>
    </row>
    <row r="411" spans="1:7" ht="14.25">
      <c r="A411" s="122">
        <v>220</v>
      </c>
      <c r="B411" s="123" t="s">
        <v>356</v>
      </c>
      <c r="C411" s="118">
        <v>1768</v>
      </c>
      <c r="D411" s="124">
        <v>2685</v>
      </c>
      <c r="E411" s="118">
        <v>2552</v>
      </c>
      <c r="F411" s="119">
        <f aca="true" t="shared" si="38" ref="F411:F413">D411/C411*100</f>
        <v>151.86651583710406</v>
      </c>
      <c r="G411" s="63"/>
    </row>
    <row r="412" spans="1:7" ht="14.25">
      <c r="A412" s="127">
        <v>22001</v>
      </c>
      <c r="B412" s="123" t="s">
        <v>357</v>
      </c>
      <c r="C412" s="118">
        <v>1736</v>
      </c>
      <c r="D412" s="124">
        <v>2639</v>
      </c>
      <c r="E412" s="118">
        <v>2506</v>
      </c>
      <c r="F412" s="119">
        <f t="shared" si="38"/>
        <v>152.01612903225808</v>
      </c>
      <c r="G412" s="63"/>
    </row>
    <row r="413" spans="1:7" ht="14.25">
      <c r="A413" s="128">
        <v>2200101</v>
      </c>
      <c r="B413" s="123" t="s">
        <v>40</v>
      </c>
      <c r="C413" s="118">
        <v>157</v>
      </c>
      <c r="D413" s="124">
        <v>115</v>
      </c>
      <c r="E413" s="118">
        <v>115</v>
      </c>
      <c r="F413" s="119">
        <f t="shared" si="38"/>
        <v>73.24840764331209</v>
      </c>
      <c r="G413" s="63"/>
    </row>
    <row r="414" spans="1:7" ht="14.25">
      <c r="A414" s="128">
        <v>2200104</v>
      </c>
      <c r="B414" s="123" t="s">
        <v>358</v>
      </c>
      <c r="C414" s="118">
        <v>0</v>
      </c>
      <c r="D414" s="124">
        <v>119</v>
      </c>
      <c r="E414" s="118">
        <v>119</v>
      </c>
      <c r="F414" s="119"/>
      <c r="G414" s="63"/>
    </row>
    <row r="415" spans="1:7" ht="14.25">
      <c r="A415" s="128">
        <v>2200109</v>
      </c>
      <c r="B415" s="123" t="s">
        <v>359</v>
      </c>
      <c r="C415" s="118">
        <v>0</v>
      </c>
      <c r="D415" s="124">
        <v>562</v>
      </c>
      <c r="E415" s="118">
        <v>562</v>
      </c>
      <c r="F415" s="119"/>
      <c r="G415" s="63"/>
    </row>
    <row r="416" spans="1:7" ht="14.25">
      <c r="A416" s="128">
        <v>2200150</v>
      </c>
      <c r="B416" s="123" t="s">
        <v>47</v>
      </c>
      <c r="C416" s="118">
        <v>1579</v>
      </c>
      <c r="D416" s="124">
        <v>1462</v>
      </c>
      <c r="E416" s="118">
        <v>1420</v>
      </c>
      <c r="F416" s="119">
        <f aca="true" t="shared" si="39" ref="F416:F421">D416/C416*100</f>
        <v>92.59024699176695</v>
      </c>
      <c r="G416" s="63"/>
    </row>
    <row r="417" spans="1:7" ht="14.25">
      <c r="A417" s="128">
        <v>2200199</v>
      </c>
      <c r="B417" s="123" t="s">
        <v>360</v>
      </c>
      <c r="C417" s="118">
        <v>0</v>
      </c>
      <c r="D417" s="124">
        <v>381</v>
      </c>
      <c r="E417" s="118">
        <v>290</v>
      </c>
      <c r="F417" s="119"/>
      <c r="G417" s="63"/>
    </row>
    <row r="418" spans="1:7" ht="14.25">
      <c r="A418" s="127">
        <v>22005</v>
      </c>
      <c r="B418" s="123" t="s">
        <v>361</v>
      </c>
      <c r="C418" s="118">
        <v>32</v>
      </c>
      <c r="D418" s="124">
        <v>46</v>
      </c>
      <c r="E418" s="118">
        <v>46</v>
      </c>
      <c r="F418" s="119">
        <f t="shared" si="39"/>
        <v>143.75</v>
      </c>
      <c r="G418" s="63"/>
    </row>
    <row r="419" spans="1:7" ht="14.25">
      <c r="A419" s="128">
        <v>2200502</v>
      </c>
      <c r="B419" s="123" t="s">
        <v>41</v>
      </c>
      <c r="C419" s="118">
        <v>0</v>
      </c>
      <c r="D419" s="124">
        <v>22</v>
      </c>
      <c r="E419" s="118">
        <v>22</v>
      </c>
      <c r="F419" s="119"/>
      <c r="G419" s="63"/>
    </row>
    <row r="420" spans="1:7" ht="14.25">
      <c r="A420" s="128">
        <v>2200504</v>
      </c>
      <c r="B420" s="123" t="s">
        <v>362</v>
      </c>
      <c r="C420" s="118">
        <v>22</v>
      </c>
      <c r="D420" s="124">
        <v>0</v>
      </c>
      <c r="E420" s="118">
        <v>0</v>
      </c>
      <c r="F420" s="119">
        <f t="shared" si="39"/>
        <v>0</v>
      </c>
      <c r="G420" s="63"/>
    </row>
    <row r="421" spans="1:7" ht="14.25">
      <c r="A421" s="128">
        <v>2200509</v>
      </c>
      <c r="B421" s="123" t="s">
        <v>363</v>
      </c>
      <c r="C421" s="118">
        <v>10</v>
      </c>
      <c r="D421" s="124">
        <v>24</v>
      </c>
      <c r="E421" s="118">
        <v>24</v>
      </c>
      <c r="F421" s="119">
        <f t="shared" si="39"/>
        <v>240</v>
      </c>
      <c r="G421" s="63"/>
    </row>
    <row r="422" spans="1:7" ht="14.25">
      <c r="A422" s="127">
        <v>22099</v>
      </c>
      <c r="B422" s="123" t="s">
        <v>364</v>
      </c>
      <c r="C422" s="118">
        <v>0</v>
      </c>
      <c r="D422" s="124"/>
      <c r="E422" s="118">
        <v>0</v>
      </c>
      <c r="F422" s="119"/>
      <c r="G422" s="63"/>
    </row>
    <row r="423" spans="1:7" ht="14.25">
      <c r="A423" s="122">
        <v>221</v>
      </c>
      <c r="B423" s="123" t="s">
        <v>365</v>
      </c>
      <c r="C423" s="118">
        <v>4222</v>
      </c>
      <c r="D423" s="124">
        <v>4984</v>
      </c>
      <c r="E423" s="118">
        <v>4594</v>
      </c>
      <c r="F423" s="119">
        <f aca="true" t="shared" si="40" ref="F423:F426">D423/C423*100</f>
        <v>118.04831833254381</v>
      </c>
      <c r="G423" s="63"/>
    </row>
    <row r="424" spans="1:7" ht="14.25">
      <c r="A424" s="127">
        <v>22101</v>
      </c>
      <c r="B424" s="123" t="s">
        <v>366</v>
      </c>
      <c r="C424" s="118">
        <v>173</v>
      </c>
      <c r="D424" s="124">
        <v>582</v>
      </c>
      <c r="E424" s="118">
        <v>200</v>
      </c>
      <c r="F424" s="119">
        <f t="shared" si="40"/>
        <v>336.4161849710983</v>
      </c>
      <c r="G424" s="63"/>
    </row>
    <row r="425" spans="1:7" ht="14.25">
      <c r="A425" s="128">
        <v>2210103</v>
      </c>
      <c r="B425" s="123" t="s">
        <v>367</v>
      </c>
      <c r="C425" s="118">
        <v>24</v>
      </c>
      <c r="D425" s="124">
        <v>0</v>
      </c>
      <c r="E425" s="118">
        <v>0</v>
      </c>
      <c r="F425" s="119">
        <f t="shared" si="40"/>
        <v>0</v>
      </c>
      <c r="G425" s="63"/>
    </row>
    <row r="426" spans="1:7" ht="14.25">
      <c r="A426" s="128">
        <v>2210105</v>
      </c>
      <c r="B426" s="123" t="s">
        <v>368</v>
      </c>
      <c r="C426" s="118">
        <v>68</v>
      </c>
      <c r="D426" s="124">
        <v>7</v>
      </c>
      <c r="E426" s="118">
        <v>0</v>
      </c>
      <c r="F426" s="119">
        <f t="shared" si="40"/>
        <v>10.294117647058822</v>
      </c>
      <c r="G426" s="63"/>
    </row>
    <row r="427" spans="1:7" ht="14.25">
      <c r="A427" s="128">
        <v>2210106</v>
      </c>
      <c r="B427" s="123" t="s">
        <v>369</v>
      </c>
      <c r="C427" s="118">
        <v>0</v>
      </c>
      <c r="D427" s="124">
        <v>200</v>
      </c>
      <c r="E427" s="118">
        <v>200</v>
      </c>
      <c r="F427" s="119"/>
      <c r="G427" s="63"/>
    </row>
    <row r="428" spans="1:7" ht="14.25">
      <c r="A428" s="128">
        <v>2210107</v>
      </c>
      <c r="B428" s="123" t="s">
        <v>370</v>
      </c>
      <c r="C428" s="118">
        <v>0</v>
      </c>
      <c r="D428" s="124">
        <v>16</v>
      </c>
      <c r="E428" s="118">
        <v>0</v>
      </c>
      <c r="F428" s="119"/>
      <c r="G428" s="63"/>
    </row>
    <row r="429" spans="1:7" ht="14.25">
      <c r="A429" s="128">
        <v>2210108</v>
      </c>
      <c r="B429" s="123" t="s">
        <v>371</v>
      </c>
      <c r="C429" s="118">
        <v>77</v>
      </c>
      <c r="D429" s="124">
        <v>359</v>
      </c>
      <c r="E429" s="118">
        <v>0</v>
      </c>
      <c r="F429" s="119">
        <f aca="true" t="shared" si="41" ref="F429:F434">D429/C429*100</f>
        <v>466.2337662337662</v>
      </c>
      <c r="G429" s="63"/>
    </row>
    <row r="430" spans="1:7" ht="14.25">
      <c r="A430" s="128">
        <v>2210199</v>
      </c>
      <c r="B430" s="123" t="s">
        <v>372</v>
      </c>
      <c r="C430" s="118">
        <v>4</v>
      </c>
      <c r="D430" s="124">
        <v>0</v>
      </c>
      <c r="E430" s="118">
        <v>0</v>
      </c>
      <c r="F430" s="119">
        <f t="shared" si="41"/>
        <v>0</v>
      </c>
      <c r="G430" s="63"/>
    </row>
    <row r="431" spans="1:7" ht="14.25">
      <c r="A431" s="127">
        <v>22102</v>
      </c>
      <c r="B431" s="123" t="s">
        <v>373</v>
      </c>
      <c r="C431" s="118">
        <v>4049</v>
      </c>
      <c r="D431" s="124">
        <v>4402</v>
      </c>
      <c r="E431" s="118">
        <v>4394</v>
      </c>
      <c r="F431" s="119">
        <f t="shared" si="41"/>
        <v>108.7182020251914</v>
      </c>
      <c r="G431" s="63"/>
    </row>
    <row r="432" spans="1:7" ht="14.25">
      <c r="A432" s="128">
        <v>2210201</v>
      </c>
      <c r="B432" s="123" t="s">
        <v>374</v>
      </c>
      <c r="C432" s="118">
        <v>4049</v>
      </c>
      <c r="D432" s="124">
        <v>4402</v>
      </c>
      <c r="E432" s="118">
        <v>4394</v>
      </c>
      <c r="F432" s="119">
        <f t="shared" si="41"/>
        <v>108.7182020251914</v>
      </c>
      <c r="G432" s="63"/>
    </row>
    <row r="433" spans="1:7" ht="14.25">
      <c r="A433" s="122">
        <v>222</v>
      </c>
      <c r="B433" s="123" t="s">
        <v>375</v>
      </c>
      <c r="C433" s="118">
        <v>148</v>
      </c>
      <c r="D433" s="124">
        <v>313</v>
      </c>
      <c r="E433" s="118">
        <v>311</v>
      </c>
      <c r="F433" s="119">
        <f t="shared" si="41"/>
        <v>211.48648648648648</v>
      </c>
      <c r="G433" s="63"/>
    </row>
    <row r="434" spans="1:7" ht="14.25">
      <c r="A434" s="127">
        <v>22201</v>
      </c>
      <c r="B434" s="123" t="s">
        <v>376</v>
      </c>
      <c r="C434" s="118">
        <v>148</v>
      </c>
      <c r="D434" s="124">
        <v>226</v>
      </c>
      <c r="E434" s="118">
        <v>224</v>
      </c>
      <c r="F434" s="119">
        <f t="shared" si="41"/>
        <v>152.7027027027027</v>
      </c>
      <c r="G434" s="63"/>
    </row>
    <row r="435" spans="1:7" ht="14.25">
      <c r="A435" s="128">
        <v>2220105</v>
      </c>
      <c r="B435" s="123" t="s">
        <v>377</v>
      </c>
      <c r="C435" s="118">
        <v>0</v>
      </c>
      <c r="D435" s="124">
        <v>1</v>
      </c>
      <c r="E435" s="118">
        <v>0</v>
      </c>
      <c r="F435" s="119"/>
      <c r="G435" s="63"/>
    </row>
    <row r="436" spans="1:7" ht="14.25">
      <c r="A436" s="128">
        <v>2220150</v>
      </c>
      <c r="B436" s="123" t="s">
        <v>47</v>
      </c>
      <c r="C436" s="118">
        <v>106</v>
      </c>
      <c r="D436" s="124">
        <v>214</v>
      </c>
      <c r="E436" s="118">
        <v>213</v>
      </c>
      <c r="F436" s="119">
        <f aca="true" t="shared" si="42" ref="F436:F443">D436/C436*100</f>
        <v>201.8867924528302</v>
      </c>
      <c r="G436" s="63"/>
    </row>
    <row r="437" spans="1:7" ht="14.25">
      <c r="A437" s="128">
        <v>2220199</v>
      </c>
      <c r="B437" s="123" t="s">
        <v>378</v>
      </c>
      <c r="C437" s="118">
        <v>42</v>
      </c>
      <c r="D437" s="124">
        <v>11</v>
      </c>
      <c r="E437" s="118">
        <v>11</v>
      </c>
      <c r="F437" s="119">
        <f t="shared" si="42"/>
        <v>26.190476190476193</v>
      </c>
      <c r="G437" s="63"/>
    </row>
    <row r="438" spans="1:7" ht="14.25">
      <c r="A438" s="127">
        <v>22205</v>
      </c>
      <c r="B438" s="123" t="s">
        <v>379</v>
      </c>
      <c r="C438" s="118">
        <v>0</v>
      </c>
      <c r="D438" s="124">
        <v>87</v>
      </c>
      <c r="E438" s="118">
        <v>87</v>
      </c>
      <c r="F438" s="119"/>
      <c r="G438" s="63"/>
    </row>
    <row r="439" spans="1:7" ht="14.25">
      <c r="A439" s="128">
        <v>2220511</v>
      </c>
      <c r="B439" s="123" t="s">
        <v>380</v>
      </c>
      <c r="C439" s="118">
        <v>0</v>
      </c>
      <c r="D439" s="124">
        <v>87</v>
      </c>
      <c r="E439" s="118">
        <v>87</v>
      </c>
      <c r="F439" s="119"/>
      <c r="G439" s="63"/>
    </row>
    <row r="440" spans="1:7" ht="14.25">
      <c r="A440" s="122">
        <v>224</v>
      </c>
      <c r="B440" s="123" t="s">
        <v>381</v>
      </c>
      <c r="C440" s="118">
        <v>1180</v>
      </c>
      <c r="D440" s="124">
        <v>3866</v>
      </c>
      <c r="E440" s="118">
        <v>1733</v>
      </c>
      <c r="F440" s="119">
        <f t="shared" si="42"/>
        <v>327.6271186440678</v>
      </c>
      <c r="G440" s="63"/>
    </row>
    <row r="441" spans="1:7" ht="14.25">
      <c r="A441" s="127">
        <v>22401</v>
      </c>
      <c r="B441" s="123" t="s">
        <v>382</v>
      </c>
      <c r="C441" s="118">
        <v>642</v>
      </c>
      <c r="D441" s="124">
        <v>1037</v>
      </c>
      <c r="E441" s="118">
        <v>1037</v>
      </c>
      <c r="F441" s="119">
        <f t="shared" si="42"/>
        <v>161.5264797507788</v>
      </c>
      <c r="G441" s="63"/>
    </row>
    <row r="442" spans="1:7" ht="14.25">
      <c r="A442" s="128">
        <v>2240101</v>
      </c>
      <c r="B442" s="123" t="s">
        <v>40</v>
      </c>
      <c r="C442" s="118">
        <v>55</v>
      </c>
      <c r="D442" s="124">
        <v>96</v>
      </c>
      <c r="E442" s="118">
        <v>96</v>
      </c>
      <c r="F442" s="119">
        <f t="shared" si="42"/>
        <v>174.54545454545453</v>
      </c>
      <c r="G442" s="63"/>
    </row>
    <row r="443" spans="1:7" ht="14.25">
      <c r="A443" s="128">
        <v>2240103</v>
      </c>
      <c r="B443" s="123" t="s">
        <v>84</v>
      </c>
      <c r="C443" s="118">
        <v>5</v>
      </c>
      <c r="D443" s="124">
        <v>80</v>
      </c>
      <c r="E443" s="118">
        <v>80</v>
      </c>
      <c r="F443" s="119">
        <f t="shared" si="42"/>
        <v>1600</v>
      </c>
      <c r="G443" s="63"/>
    </row>
    <row r="444" spans="1:7" ht="14.25">
      <c r="A444" s="128">
        <v>2240106</v>
      </c>
      <c r="B444" s="123" t="s">
        <v>383</v>
      </c>
      <c r="C444" s="118">
        <v>0</v>
      </c>
      <c r="D444" s="124">
        <v>150</v>
      </c>
      <c r="E444" s="118">
        <v>150</v>
      </c>
      <c r="F444" s="119"/>
      <c r="G444" s="63"/>
    </row>
    <row r="445" spans="1:7" ht="14.25">
      <c r="A445" s="128">
        <v>2240150</v>
      </c>
      <c r="B445" s="123" t="s">
        <v>47</v>
      </c>
      <c r="C445" s="118">
        <v>582</v>
      </c>
      <c r="D445" s="124">
        <v>711</v>
      </c>
      <c r="E445" s="118">
        <v>711</v>
      </c>
      <c r="F445" s="119">
        <f aca="true" t="shared" si="43" ref="F445:F450">D445/C445*100</f>
        <v>122.16494845360826</v>
      </c>
      <c r="G445" s="63"/>
    </row>
    <row r="446" spans="1:7" ht="14.25">
      <c r="A446" s="127">
        <v>22402</v>
      </c>
      <c r="B446" s="123" t="s">
        <v>384</v>
      </c>
      <c r="C446" s="118">
        <v>330</v>
      </c>
      <c r="D446" s="124">
        <v>500</v>
      </c>
      <c r="E446" s="118">
        <v>500</v>
      </c>
      <c r="F446" s="119">
        <f t="shared" si="43"/>
        <v>151.5151515151515</v>
      </c>
      <c r="G446" s="63"/>
    </row>
    <row r="447" spans="1:7" ht="14.25">
      <c r="A447" s="128">
        <v>2240299</v>
      </c>
      <c r="B447" s="123" t="s">
        <v>385</v>
      </c>
      <c r="C447" s="118">
        <v>330</v>
      </c>
      <c r="D447" s="124">
        <v>500</v>
      </c>
      <c r="E447" s="118">
        <v>500</v>
      </c>
      <c r="F447" s="119">
        <f t="shared" si="43"/>
        <v>151.5151515151515</v>
      </c>
      <c r="G447" s="63"/>
    </row>
    <row r="448" spans="1:7" ht="14.25">
      <c r="A448" s="127">
        <v>22405</v>
      </c>
      <c r="B448" s="123" t="s">
        <v>386</v>
      </c>
      <c r="C448" s="118">
        <v>81</v>
      </c>
      <c r="D448" s="124">
        <v>154</v>
      </c>
      <c r="E448" s="118">
        <v>154</v>
      </c>
      <c r="F448" s="119">
        <f t="shared" si="43"/>
        <v>190.12345679012347</v>
      </c>
      <c r="G448" s="63"/>
    </row>
    <row r="449" spans="1:7" ht="14.25">
      <c r="A449" s="128">
        <v>2240501</v>
      </c>
      <c r="B449" s="123" t="s">
        <v>40</v>
      </c>
      <c r="C449" s="118">
        <v>28</v>
      </c>
      <c r="D449" s="124">
        <v>25</v>
      </c>
      <c r="E449" s="118">
        <v>25</v>
      </c>
      <c r="F449" s="119">
        <f t="shared" si="43"/>
        <v>89.28571428571429</v>
      </c>
      <c r="G449" s="63"/>
    </row>
    <row r="450" spans="1:7" ht="14.25">
      <c r="A450" s="128">
        <v>2240550</v>
      </c>
      <c r="B450" s="123" t="s">
        <v>387</v>
      </c>
      <c r="C450" s="118">
        <v>53</v>
      </c>
      <c r="D450" s="124">
        <v>129</v>
      </c>
      <c r="E450" s="118">
        <v>129</v>
      </c>
      <c r="F450" s="119">
        <f t="shared" si="43"/>
        <v>243.39622641509436</v>
      </c>
      <c r="G450" s="63"/>
    </row>
    <row r="451" spans="1:7" ht="14.25">
      <c r="A451" s="127">
        <v>22406</v>
      </c>
      <c r="B451" s="123" t="s">
        <v>388</v>
      </c>
      <c r="C451" s="118">
        <v>0</v>
      </c>
      <c r="D451" s="124">
        <v>22</v>
      </c>
      <c r="E451" s="118">
        <v>22</v>
      </c>
      <c r="F451" s="119"/>
      <c r="G451" s="63"/>
    </row>
    <row r="452" spans="1:7" ht="14.25">
      <c r="A452" s="128">
        <v>2240601</v>
      </c>
      <c r="B452" s="123" t="s">
        <v>389</v>
      </c>
      <c r="C452" s="118">
        <v>0</v>
      </c>
      <c r="D452" s="124">
        <v>22</v>
      </c>
      <c r="E452" s="118">
        <v>22</v>
      </c>
      <c r="F452" s="119"/>
      <c r="G452" s="63"/>
    </row>
    <row r="453" spans="1:7" ht="14.25">
      <c r="A453" s="127">
        <v>22407</v>
      </c>
      <c r="B453" s="123" t="s">
        <v>390</v>
      </c>
      <c r="C453" s="118">
        <v>127</v>
      </c>
      <c r="D453" s="124">
        <v>2153</v>
      </c>
      <c r="E453" s="118">
        <v>20</v>
      </c>
      <c r="F453" s="119">
        <f aca="true" t="shared" si="44" ref="F453:F462">D453/C453*100</f>
        <v>1695.275590551181</v>
      </c>
      <c r="G453" s="63"/>
    </row>
    <row r="454" spans="1:7" ht="14.25">
      <c r="A454" s="128">
        <v>2240703</v>
      </c>
      <c r="B454" s="123" t="s">
        <v>391</v>
      </c>
      <c r="C454" s="118">
        <v>127</v>
      </c>
      <c r="D454" s="124">
        <v>294</v>
      </c>
      <c r="E454" s="118">
        <v>20</v>
      </c>
      <c r="F454" s="119">
        <f t="shared" si="44"/>
        <v>231.49606299212599</v>
      </c>
      <c r="G454" s="63"/>
    </row>
    <row r="455" spans="1:7" ht="14.25">
      <c r="A455" s="128">
        <v>2240704</v>
      </c>
      <c r="B455" s="123" t="s">
        <v>392</v>
      </c>
      <c r="C455" s="118">
        <v>0</v>
      </c>
      <c r="D455" s="124">
        <v>195</v>
      </c>
      <c r="E455" s="118">
        <v>0</v>
      </c>
      <c r="F455" s="119"/>
      <c r="G455" s="63"/>
    </row>
    <row r="456" spans="1:7" ht="14.25">
      <c r="A456" s="128">
        <v>2240799</v>
      </c>
      <c r="B456" s="123" t="s">
        <v>393</v>
      </c>
      <c r="C456" s="118">
        <v>0</v>
      </c>
      <c r="D456" s="124">
        <v>1664</v>
      </c>
      <c r="E456" s="118">
        <v>0</v>
      </c>
      <c r="F456" s="119"/>
      <c r="G456" s="63"/>
    </row>
    <row r="457" spans="1:7" ht="14.25">
      <c r="A457" s="127">
        <v>22499</v>
      </c>
      <c r="B457" s="123" t="s">
        <v>394</v>
      </c>
      <c r="C457" s="118">
        <v>0</v>
      </c>
      <c r="D457" s="124"/>
      <c r="E457" s="118">
        <v>0</v>
      </c>
      <c r="F457" s="119"/>
      <c r="G457" s="63"/>
    </row>
    <row r="458" spans="1:7" ht="14.25">
      <c r="A458" s="122">
        <v>227</v>
      </c>
      <c r="B458" s="123" t="s">
        <v>395</v>
      </c>
      <c r="C458" s="118">
        <v>1300</v>
      </c>
      <c r="D458" s="124">
        <v>1700</v>
      </c>
      <c r="E458" s="118">
        <v>1700</v>
      </c>
      <c r="F458" s="119">
        <f t="shared" si="44"/>
        <v>130.76923076923077</v>
      </c>
      <c r="G458" s="63"/>
    </row>
    <row r="459" spans="1:7" ht="14.25">
      <c r="A459" s="122">
        <v>232</v>
      </c>
      <c r="B459" s="123" t="s">
        <v>396</v>
      </c>
      <c r="C459" s="118">
        <v>1200</v>
      </c>
      <c r="D459" s="124">
        <v>1250</v>
      </c>
      <c r="E459" s="118">
        <v>1250</v>
      </c>
      <c r="F459" s="119">
        <f t="shared" si="44"/>
        <v>104.16666666666667</v>
      </c>
      <c r="G459" s="63"/>
    </row>
    <row r="460" spans="1:7" ht="14.25">
      <c r="A460" s="127">
        <v>23203</v>
      </c>
      <c r="B460" s="123" t="s">
        <v>397</v>
      </c>
      <c r="C460" s="118">
        <v>1200</v>
      </c>
      <c r="D460" s="124">
        <v>1250</v>
      </c>
      <c r="E460" s="118">
        <v>1250</v>
      </c>
      <c r="F460" s="119">
        <f t="shared" si="44"/>
        <v>104.16666666666667</v>
      </c>
      <c r="G460" s="63"/>
    </row>
    <row r="461" spans="1:7" ht="14.25">
      <c r="A461" s="128">
        <v>2320301</v>
      </c>
      <c r="B461" s="123" t="s">
        <v>398</v>
      </c>
      <c r="C461" s="118">
        <v>1200</v>
      </c>
      <c r="D461" s="124">
        <v>1250</v>
      </c>
      <c r="E461" s="118">
        <v>1250</v>
      </c>
      <c r="F461" s="119">
        <f t="shared" si="44"/>
        <v>104.16666666666667</v>
      </c>
      <c r="G461" s="63"/>
    </row>
    <row r="462" spans="1:7" ht="14.25">
      <c r="A462" s="122">
        <v>229</v>
      </c>
      <c r="B462" s="123" t="s">
        <v>399</v>
      </c>
      <c r="C462" s="118">
        <v>1088</v>
      </c>
      <c r="D462" s="124">
        <v>2658</v>
      </c>
      <c r="E462" s="118">
        <v>630</v>
      </c>
      <c r="F462" s="119">
        <f t="shared" si="44"/>
        <v>244.30147058823528</v>
      </c>
      <c r="G462" s="63"/>
    </row>
    <row r="463" spans="1:7" ht="14.25">
      <c r="A463" s="127">
        <v>22902</v>
      </c>
      <c r="B463" s="123" t="s">
        <v>400</v>
      </c>
      <c r="C463" s="118">
        <v>0</v>
      </c>
      <c r="D463" s="124">
        <v>542</v>
      </c>
      <c r="E463" s="118">
        <v>542</v>
      </c>
      <c r="F463" s="119"/>
      <c r="G463" s="63"/>
    </row>
    <row r="464" spans="1:7" ht="14.25">
      <c r="A464" s="127">
        <v>22999</v>
      </c>
      <c r="B464" s="123" t="s">
        <v>401</v>
      </c>
      <c r="C464" s="118">
        <v>1088</v>
      </c>
      <c r="D464" s="124">
        <v>2057</v>
      </c>
      <c r="E464" s="118">
        <v>230</v>
      </c>
      <c r="F464" s="119">
        <f>D464/C464*100</f>
        <v>189.0625</v>
      </c>
      <c r="G464" s="63"/>
    </row>
  </sheetData>
  <sheetProtection/>
  <mergeCells count="1">
    <mergeCell ref="B1:G1"/>
  </mergeCells>
  <printOptions/>
  <pageMargins left="0.7513888888888889" right="0.7513888888888889" top="0.9798611111111111" bottom="0.9798611111111111" header="0.5118055555555555" footer="0.5118055555555555"/>
  <pageSetup horizontalDpi="600" verticalDpi="600" orientation="landscape" paperSize="9"/>
  <headerFooter alignWithMargins="0">
    <oddFooter>&amp;C第 &amp;P+13 页</oddFooter>
  </headerFooter>
</worksheet>
</file>

<file path=xl/worksheets/sheet3.xml><?xml version="1.0" encoding="utf-8"?>
<worksheet xmlns="http://schemas.openxmlformats.org/spreadsheetml/2006/main" xmlns:r="http://schemas.openxmlformats.org/officeDocument/2006/relationships">
  <dimension ref="A1:E48"/>
  <sheetViews>
    <sheetView workbookViewId="0" topLeftCell="A1">
      <selection activeCell="A1" sqref="A1:E1"/>
    </sheetView>
  </sheetViews>
  <sheetFormatPr defaultColWidth="9.00390625" defaultRowHeight="14.25"/>
  <cols>
    <col min="1" max="1" width="11.125" style="0" customWidth="1"/>
    <col min="2" max="2" width="41.50390625" style="0" customWidth="1"/>
    <col min="3" max="5" width="23.125" style="0" customWidth="1"/>
    <col min="6" max="6" width="12.625" style="0" bestFit="1" customWidth="1"/>
  </cols>
  <sheetData>
    <row r="1" spans="1:5" ht="49.5" customHeight="1">
      <c r="A1" s="2" t="s">
        <v>402</v>
      </c>
      <c r="B1" s="2"/>
      <c r="C1" s="2"/>
      <c r="D1" s="2"/>
      <c r="E1" s="2"/>
    </row>
    <row r="2" spans="1:5" ht="21" customHeight="1">
      <c r="A2" t="s">
        <v>403</v>
      </c>
      <c r="C2" s="3"/>
      <c r="E2" s="99" t="s">
        <v>2</v>
      </c>
    </row>
    <row r="3" spans="1:5" ht="39.75" customHeight="1">
      <c r="A3" s="100" t="s">
        <v>404</v>
      </c>
      <c r="B3" s="100"/>
      <c r="C3" s="100" t="s">
        <v>405</v>
      </c>
      <c r="D3" s="100"/>
      <c r="E3" s="100"/>
    </row>
    <row r="4" spans="1:5" ht="14.25">
      <c r="A4" s="100" t="s">
        <v>406</v>
      </c>
      <c r="B4" s="100" t="s">
        <v>407</v>
      </c>
      <c r="C4" s="100" t="s">
        <v>408</v>
      </c>
      <c r="D4" s="100" t="s">
        <v>409</v>
      </c>
      <c r="E4" s="100" t="s">
        <v>410</v>
      </c>
    </row>
    <row r="5" spans="1:5" ht="14.25">
      <c r="A5" s="101" t="s">
        <v>411</v>
      </c>
      <c r="B5" s="102"/>
      <c r="C5" s="103">
        <f>C6+C17+C42+C46</f>
        <v>61757.861044</v>
      </c>
      <c r="D5" s="103">
        <f>D6+D17+D42+D46</f>
        <v>58158.152244</v>
      </c>
      <c r="E5" s="103">
        <f>E6+E17+E42+E46</f>
        <v>3599.7088</v>
      </c>
    </row>
    <row r="6" spans="1:5" ht="14.25">
      <c r="A6" s="104" t="s">
        <v>412</v>
      </c>
      <c r="B6" s="104" t="s">
        <v>413</v>
      </c>
      <c r="C6" s="105">
        <v>56559.720244</v>
      </c>
      <c r="D6" s="105">
        <v>56559.720244</v>
      </c>
      <c r="E6" s="105"/>
    </row>
    <row r="7" spans="1:5" ht="14.25">
      <c r="A7" s="106" t="s">
        <v>414</v>
      </c>
      <c r="B7" s="106" t="s">
        <v>415</v>
      </c>
      <c r="C7" s="107">
        <v>22204.32912</v>
      </c>
      <c r="D7" s="107">
        <v>22204.32912</v>
      </c>
      <c r="E7" s="107"/>
    </row>
    <row r="8" spans="1:5" ht="14.25">
      <c r="A8" s="106" t="s">
        <v>416</v>
      </c>
      <c r="B8" s="106" t="s">
        <v>417</v>
      </c>
      <c r="C8" s="107">
        <v>6867.8252</v>
      </c>
      <c r="D8" s="107">
        <v>6867.8252</v>
      </c>
      <c r="E8" s="107"/>
    </row>
    <row r="9" spans="1:5" ht="14.25">
      <c r="A9" s="106" t="s">
        <v>418</v>
      </c>
      <c r="B9" s="106" t="s">
        <v>419</v>
      </c>
      <c r="C9" s="107">
        <v>335.8116</v>
      </c>
      <c r="D9" s="107">
        <v>335.8116</v>
      </c>
      <c r="E9" s="107"/>
    </row>
    <row r="10" spans="1:5" ht="14.25">
      <c r="A10" s="106" t="s">
        <v>420</v>
      </c>
      <c r="B10" s="106" t="s">
        <v>421</v>
      </c>
      <c r="C10" s="107">
        <v>10957.4279</v>
      </c>
      <c r="D10" s="107">
        <v>10957.4279</v>
      </c>
      <c r="E10" s="107"/>
    </row>
    <row r="11" spans="1:5" ht="14.25">
      <c r="A11" s="106" t="s">
        <v>422</v>
      </c>
      <c r="B11" s="106" t="s">
        <v>423</v>
      </c>
      <c r="C11" s="107">
        <v>5859.3988</v>
      </c>
      <c r="D11" s="107">
        <v>5859.3988</v>
      </c>
      <c r="E11" s="107"/>
    </row>
    <row r="12" spans="1:5" ht="14.25">
      <c r="A12" s="106" t="s">
        <v>424</v>
      </c>
      <c r="B12" s="106" t="s">
        <v>425</v>
      </c>
      <c r="C12" s="107">
        <v>2929.7044</v>
      </c>
      <c r="D12" s="107">
        <v>2929.7044</v>
      </c>
      <c r="E12" s="107"/>
    </row>
    <row r="13" spans="1:5" ht="14.25">
      <c r="A13" s="106" t="s">
        <v>426</v>
      </c>
      <c r="B13" s="106" t="s">
        <v>427</v>
      </c>
      <c r="C13" s="107">
        <v>2563.4922</v>
      </c>
      <c r="D13" s="107">
        <v>2563.4922</v>
      </c>
      <c r="E13" s="107"/>
    </row>
    <row r="14" spans="1:5" ht="14.25">
      <c r="A14" s="106" t="s">
        <v>428</v>
      </c>
      <c r="B14" s="106" t="s">
        <v>429</v>
      </c>
      <c r="C14" s="107">
        <v>433.2539</v>
      </c>
      <c r="D14" s="107">
        <v>433.2539</v>
      </c>
      <c r="E14" s="107"/>
    </row>
    <row r="15" spans="1:5" ht="14.25">
      <c r="A15" s="106" t="s">
        <v>430</v>
      </c>
      <c r="B15" s="106" t="s">
        <v>431</v>
      </c>
      <c r="C15" s="107">
        <v>4394.548324</v>
      </c>
      <c r="D15" s="107">
        <v>4394.548324</v>
      </c>
      <c r="E15" s="107"/>
    </row>
    <row r="16" spans="1:5" ht="14.25">
      <c r="A16" s="106" t="s">
        <v>432</v>
      </c>
      <c r="B16" s="106" t="s">
        <v>433</v>
      </c>
      <c r="C16" s="107">
        <v>13.9288</v>
      </c>
      <c r="D16" s="107">
        <v>13.9288</v>
      </c>
      <c r="E16" s="107"/>
    </row>
    <row r="17" spans="1:5" ht="14.25">
      <c r="A17" s="104" t="s">
        <v>434</v>
      </c>
      <c r="B17" s="104" t="s">
        <v>435</v>
      </c>
      <c r="C17" s="105">
        <v>3482.5108</v>
      </c>
      <c r="D17" s="105"/>
      <c r="E17" s="105">
        <v>3482.5108</v>
      </c>
    </row>
    <row r="18" spans="1:5" ht="14.25">
      <c r="A18" s="106" t="s">
        <v>436</v>
      </c>
      <c r="B18" s="106" t="s">
        <v>437</v>
      </c>
      <c r="C18" s="107">
        <v>398.8114</v>
      </c>
      <c r="D18" s="107"/>
      <c r="E18" s="107">
        <v>398.8114</v>
      </c>
    </row>
    <row r="19" spans="1:5" ht="14.25">
      <c r="A19" s="106" t="s">
        <v>438</v>
      </c>
      <c r="B19" s="106" t="s">
        <v>439</v>
      </c>
      <c r="C19" s="107">
        <v>92.872</v>
      </c>
      <c r="D19" s="107"/>
      <c r="E19" s="107">
        <v>92.872</v>
      </c>
    </row>
    <row r="20" spans="1:5" ht="14.25">
      <c r="A20" s="106" t="s">
        <v>440</v>
      </c>
      <c r="B20" s="106" t="s">
        <v>441</v>
      </c>
      <c r="C20" s="107">
        <v>9.8</v>
      </c>
      <c r="D20" s="107"/>
      <c r="E20" s="107">
        <v>9.8</v>
      </c>
    </row>
    <row r="21" spans="1:5" ht="14.25">
      <c r="A21" s="106" t="s">
        <v>442</v>
      </c>
      <c r="B21" s="106" t="s">
        <v>443</v>
      </c>
      <c r="C21" s="107">
        <v>2.345</v>
      </c>
      <c r="D21" s="107"/>
      <c r="E21" s="107">
        <v>2.345</v>
      </c>
    </row>
    <row r="22" spans="1:5" ht="14.25">
      <c r="A22" s="106" t="s">
        <v>444</v>
      </c>
      <c r="B22" s="106" t="s">
        <v>445</v>
      </c>
      <c r="C22" s="107">
        <v>18.67</v>
      </c>
      <c r="D22" s="107"/>
      <c r="E22" s="107">
        <v>18.67</v>
      </c>
    </row>
    <row r="23" spans="1:5" ht="14.25">
      <c r="A23" s="106" t="s">
        <v>446</v>
      </c>
      <c r="B23" s="106" t="s">
        <v>447</v>
      </c>
      <c r="C23" s="107">
        <v>71.8</v>
      </c>
      <c r="D23" s="107"/>
      <c r="E23" s="107">
        <v>71.8</v>
      </c>
    </row>
    <row r="24" spans="1:5" ht="14.25">
      <c r="A24" s="106" t="s">
        <v>448</v>
      </c>
      <c r="B24" s="106" t="s">
        <v>449</v>
      </c>
      <c r="C24" s="107">
        <v>24.21</v>
      </c>
      <c r="D24" s="107"/>
      <c r="E24" s="107">
        <v>24.21</v>
      </c>
    </row>
    <row r="25" spans="1:5" ht="14.25">
      <c r="A25" s="106" t="s">
        <v>450</v>
      </c>
      <c r="B25" s="106" t="s">
        <v>451</v>
      </c>
      <c r="C25" s="107">
        <v>29.1556</v>
      </c>
      <c r="D25" s="107"/>
      <c r="E25" s="107">
        <v>29.1556</v>
      </c>
    </row>
    <row r="26" spans="1:5" ht="14.25">
      <c r="A26" s="106" t="s">
        <v>452</v>
      </c>
      <c r="B26" s="106" t="s">
        <v>453</v>
      </c>
      <c r="C26" s="107">
        <v>10.37</v>
      </c>
      <c r="D26" s="107"/>
      <c r="E26" s="107">
        <v>10.37</v>
      </c>
    </row>
    <row r="27" spans="1:5" ht="14.25">
      <c r="A27" s="106" t="s">
        <v>454</v>
      </c>
      <c r="B27" s="106" t="s">
        <v>455</v>
      </c>
      <c r="C27" s="107">
        <v>173.621</v>
      </c>
      <c r="D27" s="107"/>
      <c r="E27" s="107">
        <v>173.621</v>
      </c>
    </row>
    <row r="28" spans="1:5" ht="14.25">
      <c r="A28" s="106" t="s">
        <v>456</v>
      </c>
      <c r="B28" s="106" t="s">
        <v>457</v>
      </c>
      <c r="C28" s="107">
        <v>51.92</v>
      </c>
      <c r="D28" s="107"/>
      <c r="E28" s="107">
        <v>51.92</v>
      </c>
    </row>
    <row r="29" spans="1:5" ht="14.25">
      <c r="A29" s="106" t="s">
        <v>458</v>
      </c>
      <c r="B29" s="106" t="s">
        <v>459</v>
      </c>
      <c r="C29" s="107">
        <v>2.625</v>
      </c>
      <c r="D29" s="107"/>
      <c r="E29" s="107">
        <v>2.625</v>
      </c>
    </row>
    <row r="30" spans="1:5" ht="14.25">
      <c r="A30" s="106" t="s">
        <v>460</v>
      </c>
      <c r="B30" s="106" t="s">
        <v>461</v>
      </c>
      <c r="C30" s="107">
        <v>4.648</v>
      </c>
      <c r="D30" s="107"/>
      <c r="E30" s="107">
        <v>4.648</v>
      </c>
    </row>
    <row r="31" spans="1:5" ht="14.25">
      <c r="A31" s="106" t="s">
        <v>462</v>
      </c>
      <c r="B31" s="106" t="s">
        <v>463</v>
      </c>
      <c r="C31" s="107">
        <v>24.403</v>
      </c>
      <c r="D31" s="107"/>
      <c r="E31" s="107">
        <v>24.403</v>
      </c>
    </row>
    <row r="32" spans="1:5" ht="14.25">
      <c r="A32" s="106" t="s">
        <v>464</v>
      </c>
      <c r="B32" s="106" t="s">
        <v>465</v>
      </c>
      <c r="C32" s="107">
        <v>7.86</v>
      </c>
      <c r="D32" s="107"/>
      <c r="E32" s="107">
        <v>7.86</v>
      </c>
    </row>
    <row r="33" spans="1:5" ht="14.25">
      <c r="A33" s="106" t="s">
        <v>466</v>
      </c>
      <c r="B33" s="106" t="s">
        <v>467</v>
      </c>
      <c r="C33" s="107">
        <v>2.1</v>
      </c>
      <c r="D33" s="107"/>
      <c r="E33" s="107">
        <v>2.1</v>
      </c>
    </row>
    <row r="34" spans="1:5" ht="14.25">
      <c r="A34" s="106" t="s">
        <v>468</v>
      </c>
      <c r="B34" s="106" t="s">
        <v>469</v>
      </c>
      <c r="C34" s="107">
        <v>63.044</v>
      </c>
      <c r="D34" s="107"/>
      <c r="E34" s="107">
        <v>63.044</v>
      </c>
    </row>
    <row r="35" spans="1:5" ht="14.25">
      <c r="A35" s="106" t="s">
        <v>470</v>
      </c>
      <c r="B35" s="106" t="s">
        <v>471</v>
      </c>
      <c r="C35" s="107">
        <v>28.6</v>
      </c>
      <c r="D35" s="107"/>
      <c r="E35" s="107">
        <v>28.6</v>
      </c>
    </row>
    <row r="36" spans="1:5" ht="14.25">
      <c r="A36" s="106" t="s">
        <v>472</v>
      </c>
      <c r="B36" s="106" t="s">
        <v>473</v>
      </c>
      <c r="C36" s="107">
        <v>338.0093</v>
      </c>
      <c r="D36" s="107"/>
      <c r="E36" s="107">
        <v>338.0093</v>
      </c>
    </row>
    <row r="37" spans="1:5" ht="14.25">
      <c r="A37" s="106" t="s">
        <v>474</v>
      </c>
      <c r="B37" s="106" t="s">
        <v>475</v>
      </c>
      <c r="C37" s="107">
        <v>1014.0195</v>
      </c>
      <c r="D37" s="107"/>
      <c r="E37" s="107">
        <v>1014.0195</v>
      </c>
    </row>
    <row r="38" spans="1:5" ht="14.25">
      <c r="A38" s="106" t="s">
        <v>476</v>
      </c>
      <c r="B38" s="106" t="s">
        <v>477</v>
      </c>
      <c r="C38" s="107">
        <v>195.8</v>
      </c>
      <c r="D38" s="107"/>
      <c r="E38" s="107">
        <v>195.8</v>
      </c>
    </row>
    <row r="39" spans="1:5" ht="14.25">
      <c r="A39" s="106" t="s">
        <v>478</v>
      </c>
      <c r="B39" s="106" t="s">
        <v>479</v>
      </c>
      <c r="C39" s="107">
        <v>834.03</v>
      </c>
      <c r="D39" s="107"/>
      <c r="E39" s="107">
        <v>834.03</v>
      </c>
    </row>
    <row r="40" spans="1:5" ht="14.25">
      <c r="A40" s="106" t="s">
        <v>480</v>
      </c>
      <c r="B40" s="106" t="s">
        <v>481</v>
      </c>
      <c r="C40" s="107">
        <v>0.6</v>
      </c>
      <c r="D40" s="107"/>
      <c r="E40" s="107">
        <v>0.6</v>
      </c>
    </row>
    <row r="41" spans="1:5" ht="14.25">
      <c r="A41" s="106" t="s">
        <v>482</v>
      </c>
      <c r="B41" s="106" t="s">
        <v>483</v>
      </c>
      <c r="C41" s="107">
        <v>83.197</v>
      </c>
      <c r="D41" s="107"/>
      <c r="E41" s="107">
        <v>83.197</v>
      </c>
    </row>
    <row r="42" spans="1:5" ht="14.25">
      <c r="A42" s="104" t="s">
        <v>484</v>
      </c>
      <c r="B42" s="104" t="s">
        <v>485</v>
      </c>
      <c r="C42" s="105">
        <v>1598.432</v>
      </c>
      <c r="D42" s="105">
        <v>1598.432</v>
      </c>
      <c r="E42" s="105"/>
    </row>
    <row r="43" spans="1:5" ht="14.25">
      <c r="A43" s="106" t="s">
        <v>486</v>
      </c>
      <c r="B43" s="106" t="s">
        <v>487</v>
      </c>
      <c r="C43" s="107">
        <v>1232.504</v>
      </c>
      <c r="D43" s="107">
        <v>1232.504</v>
      </c>
      <c r="E43" s="107"/>
    </row>
    <row r="44" spans="1:5" ht="14.25">
      <c r="A44" s="106" t="s">
        <v>488</v>
      </c>
      <c r="B44" s="106" t="s">
        <v>489</v>
      </c>
      <c r="C44" s="107">
        <v>362.616</v>
      </c>
      <c r="D44" s="107">
        <v>362.616</v>
      </c>
      <c r="E44" s="107"/>
    </row>
    <row r="45" spans="1:5" ht="14.25">
      <c r="A45" s="106" t="s">
        <v>490</v>
      </c>
      <c r="B45" s="106" t="s">
        <v>491</v>
      </c>
      <c r="C45" s="107">
        <v>3.312</v>
      </c>
      <c r="D45" s="107">
        <v>3.312</v>
      </c>
      <c r="E45" s="107"/>
    </row>
    <row r="46" spans="1:5" ht="14.25">
      <c r="A46" s="104" t="s">
        <v>492</v>
      </c>
      <c r="B46" s="104" t="s">
        <v>493</v>
      </c>
      <c r="C46" s="105">
        <v>117.198</v>
      </c>
      <c r="D46" s="105"/>
      <c r="E46" s="105">
        <v>117.198</v>
      </c>
    </row>
    <row r="47" spans="1:5" ht="14.25">
      <c r="A47" s="106" t="s">
        <v>494</v>
      </c>
      <c r="B47" s="106" t="s">
        <v>495</v>
      </c>
      <c r="C47" s="107">
        <v>115.798</v>
      </c>
      <c r="D47" s="107"/>
      <c r="E47" s="107">
        <v>115.798</v>
      </c>
    </row>
    <row r="48" spans="1:5" ht="14.25">
      <c r="A48" s="108" t="s">
        <v>496</v>
      </c>
      <c r="B48" s="108" t="s">
        <v>497</v>
      </c>
      <c r="C48" s="109">
        <v>1.4</v>
      </c>
      <c r="D48" s="109"/>
      <c r="E48" s="109">
        <v>1.4</v>
      </c>
    </row>
  </sheetData>
  <sheetProtection/>
  <mergeCells count="4">
    <mergeCell ref="A1:E1"/>
    <mergeCell ref="A3:B3"/>
    <mergeCell ref="C3:E3"/>
    <mergeCell ref="A5:B5"/>
  </mergeCells>
  <printOptions/>
  <pageMargins left="0.7513888888888889" right="0.7513888888888889" top="0.9798611111111111" bottom="0.9798611111111111" header="0.5118055555555555" footer="0.5118055555555555"/>
  <pageSetup horizontalDpi="600" verticalDpi="600" orientation="landscape" paperSize="9"/>
  <headerFooter alignWithMargins="0">
    <oddFooter>&amp;C第 &amp;P+35 页</oddFooter>
  </headerFooter>
</worksheet>
</file>

<file path=xl/worksheets/sheet4.xml><?xml version="1.0" encoding="utf-8"?>
<worksheet xmlns="http://schemas.openxmlformats.org/spreadsheetml/2006/main" xmlns:r="http://schemas.openxmlformats.org/officeDocument/2006/relationships">
  <dimension ref="A1:D145"/>
  <sheetViews>
    <sheetView workbookViewId="0" topLeftCell="A51">
      <selection activeCell="C93" sqref="C93"/>
    </sheetView>
  </sheetViews>
  <sheetFormatPr defaultColWidth="9.00390625" defaultRowHeight="14.25"/>
  <cols>
    <col min="1" max="1" width="43.625" style="80" customWidth="1"/>
    <col min="2" max="2" width="16.625" style="80" customWidth="1"/>
    <col min="3" max="3" width="43.625" style="80" customWidth="1"/>
    <col min="4" max="4" width="16.625" style="80" customWidth="1"/>
    <col min="5" max="16384" width="9.00390625" style="80" customWidth="1"/>
  </cols>
  <sheetData>
    <row r="1" spans="1:4" s="79" customFormat="1" ht="49.5" customHeight="1">
      <c r="A1" s="81" t="s">
        <v>498</v>
      </c>
      <c r="B1" s="81"/>
      <c r="C1" s="81"/>
      <c r="D1" s="81"/>
    </row>
    <row r="2" spans="1:4" s="80" customFormat="1" ht="21" customHeight="1">
      <c r="A2" s="80" t="s">
        <v>499</v>
      </c>
      <c r="D2" s="82" t="s">
        <v>2</v>
      </c>
    </row>
    <row r="3" spans="1:4" s="80" customFormat="1" ht="39.75" customHeight="1">
      <c r="A3" s="83" t="s">
        <v>500</v>
      </c>
      <c r="B3" s="83" t="s">
        <v>5</v>
      </c>
      <c r="C3" s="83" t="s">
        <v>501</v>
      </c>
      <c r="D3" s="83" t="s">
        <v>5</v>
      </c>
    </row>
    <row r="4" spans="1:4" s="80" customFormat="1" ht="13.5" customHeight="1">
      <c r="A4" s="84" t="s">
        <v>502</v>
      </c>
      <c r="B4" s="85">
        <v>62240</v>
      </c>
      <c r="C4" s="84" t="s">
        <v>503</v>
      </c>
      <c r="D4" s="86">
        <v>197978</v>
      </c>
    </row>
    <row r="5" spans="1:4" s="80" customFormat="1" ht="13.5" customHeight="1">
      <c r="A5" s="87" t="s">
        <v>504</v>
      </c>
      <c r="B5" s="85">
        <f>B6+B50+B51+B54</f>
        <v>137269</v>
      </c>
      <c r="C5" s="87" t="s">
        <v>505</v>
      </c>
      <c r="D5" s="85">
        <f>D6+D11+D42</f>
        <v>1531</v>
      </c>
    </row>
    <row r="6" spans="1:4" s="80" customFormat="1" ht="13.5" customHeight="1">
      <c r="A6" s="88" t="s">
        <v>506</v>
      </c>
      <c r="B6" s="85">
        <f>B7+B14+B36</f>
        <v>102780</v>
      </c>
      <c r="C6" s="88" t="s">
        <v>507</v>
      </c>
      <c r="D6" s="85">
        <f>SUM(D7:D10)</f>
        <v>1360</v>
      </c>
    </row>
    <row r="7" spans="1:4" s="80" customFormat="1" ht="13.5" customHeight="1">
      <c r="A7" s="88" t="s">
        <v>508</v>
      </c>
      <c r="B7" s="85">
        <f>SUM(B8:B13)</f>
        <v>3032</v>
      </c>
      <c r="C7" s="88" t="s">
        <v>509</v>
      </c>
      <c r="D7" s="89">
        <v>760</v>
      </c>
    </row>
    <row r="8" spans="1:4" s="80" customFormat="1" ht="13.5" customHeight="1">
      <c r="A8" s="90" t="s">
        <v>510</v>
      </c>
      <c r="B8" s="89">
        <v>-807</v>
      </c>
      <c r="C8" s="88" t="s">
        <v>511</v>
      </c>
      <c r="D8" s="89"/>
    </row>
    <row r="9" spans="1:4" s="80" customFormat="1" ht="13.5" customHeight="1">
      <c r="A9" s="90" t="s">
        <v>512</v>
      </c>
      <c r="B9" s="89">
        <v>493</v>
      </c>
      <c r="C9" s="88" t="s">
        <v>513</v>
      </c>
      <c r="D9" s="89"/>
    </row>
    <row r="10" spans="1:4" s="80" customFormat="1" ht="13.5" customHeight="1">
      <c r="A10" s="90" t="s">
        <v>514</v>
      </c>
      <c r="B10" s="89">
        <v>2616</v>
      </c>
      <c r="C10" s="88" t="s">
        <v>515</v>
      </c>
      <c r="D10" s="89">
        <v>600</v>
      </c>
    </row>
    <row r="11" spans="1:4" s="80" customFormat="1" ht="13.5" customHeight="1">
      <c r="A11" s="90" t="s">
        <v>516</v>
      </c>
      <c r="B11" s="89">
        <v>1041</v>
      </c>
      <c r="C11" s="88" t="s">
        <v>517</v>
      </c>
      <c r="D11" s="85">
        <v>171</v>
      </c>
    </row>
    <row r="12" spans="1:4" s="80" customFormat="1" ht="13.5" customHeight="1">
      <c r="A12" s="90" t="s">
        <v>518</v>
      </c>
      <c r="B12" s="89">
        <v>-311</v>
      </c>
      <c r="C12" s="88"/>
      <c r="D12" s="89"/>
    </row>
    <row r="13" spans="1:4" s="80" customFormat="1" ht="13.5" customHeight="1" hidden="1">
      <c r="A13" s="90" t="s">
        <v>519</v>
      </c>
      <c r="B13" s="89"/>
      <c r="C13" s="88"/>
      <c r="D13" s="89"/>
    </row>
    <row r="14" spans="1:4" s="80" customFormat="1" ht="13.5" customHeight="1">
      <c r="A14" s="90" t="s">
        <v>520</v>
      </c>
      <c r="B14" s="85">
        <f>SUM(B15:B35)</f>
        <v>97214</v>
      </c>
      <c r="C14" s="88"/>
      <c r="D14" s="89"/>
    </row>
    <row r="15" spans="1:4" s="80" customFormat="1" ht="13.5" customHeight="1">
      <c r="A15" s="91" t="s">
        <v>521</v>
      </c>
      <c r="B15" s="89">
        <v>48672</v>
      </c>
      <c r="C15" s="91"/>
      <c r="D15" s="89"/>
    </row>
    <row r="16" spans="1:4" s="80" customFormat="1" ht="13.5" customHeight="1">
      <c r="A16" s="92" t="s">
        <v>522</v>
      </c>
      <c r="B16" s="89">
        <v>8127</v>
      </c>
      <c r="C16" s="88"/>
      <c r="D16" s="89"/>
    </row>
    <row r="17" spans="1:4" s="80" customFormat="1" ht="13.5" customHeight="1">
      <c r="A17" s="92" t="s">
        <v>523</v>
      </c>
      <c r="B17" s="89">
        <v>-1799</v>
      </c>
      <c r="C17" s="88"/>
      <c r="D17" s="93"/>
    </row>
    <row r="18" spans="1:4" s="80" customFormat="1" ht="13.5" customHeight="1" hidden="1">
      <c r="A18" s="92" t="s">
        <v>524</v>
      </c>
      <c r="B18" s="89"/>
      <c r="C18" s="88"/>
      <c r="D18" s="89"/>
    </row>
    <row r="19" spans="1:4" s="80" customFormat="1" ht="13.5" customHeight="1" hidden="1">
      <c r="A19" s="92" t="s">
        <v>525</v>
      </c>
      <c r="B19" s="89"/>
      <c r="C19" s="88"/>
      <c r="D19" s="89"/>
    </row>
    <row r="20" spans="1:4" s="80" customFormat="1" ht="13.5" customHeight="1" hidden="1">
      <c r="A20" s="92" t="s">
        <v>526</v>
      </c>
      <c r="B20" s="89"/>
      <c r="C20" s="88"/>
      <c r="D20" s="89"/>
    </row>
    <row r="21" spans="1:4" s="80" customFormat="1" ht="13.5" customHeight="1" hidden="1">
      <c r="A21" s="92" t="s">
        <v>527</v>
      </c>
      <c r="B21" s="89"/>
      <c r="C21" s="92"/>
      <c r="D21" s="89"/>
    </row>
    <row r="22" spans="1:4" s="80" customFormat="1" ht="13.5" customHeight="1" hidden="1">
      <c r="A22" s="91" t="s">
        <v>528</v>
      </c>
      <c r="B22" s="89"/>
      <c r="C22" s="91"/>
      <c r="D22" s="89"/>
    </row>
    <row r="23" spans="1:4" s="80" customFormat="1" ht="13.5" customHeight="1" hidden="1">
      <c r="A23" s="92" t="s">
        <v>529</v>
      </c>
      <c r="B23" s="89"/>
      <c r="C23" s="88"/>
      <c r="D23" s="89"/>
    </row>
    <row r="24" spans="1:4" s="80" customFormat="1" ht="13.5" customHeight="1">
      <c r="A24" s="92" t="s">
        <v>530</v>
      </c>
      <c r="B24" s="89">
        <v>11237</v>
      </c>
      <c r="C24" s="88"/>
      <c r="D24" s="89"/>
    </row>
    <row r="25" spans="1:4" s="80" customFormat="1" ht="13.5" customHeight="1">
      <c r="A25" s="92" t="s">
        <v>531</v>
      </c>
      <c r="B25" s="89">
        <v>650</v>
      </c>
      <c r="C25" s="88"/>
      <c r="D25" s="89"/>
    </row>
    <row r="26" spans="1:4" s="80" customFormat="1" ht="13.5" customHeight="1">
      <c r="A26" s="92" t="s">
        <v>532</v>
      </c>
      <c r="B26" s="89">
        <v>806</v>
      </c>
      <c r="C26" s="88"/>
      <c r="D26" s="89"/>
    </row>
    <row r="27" spans="1:4" s="80" customFormat="1" ht="13.5" customHeight="1">
      <c r="A27" s="92" t="s">
        <v>533</v>
      </c>
      <c r="B27" s="89">
        <v>3803</v>
      </c>
      <c r="C27" s="88"/>
      <c r="D27" s="89"/>
    </row>
    <row r="28" spans="1:4" s="80" customFormat="1" ht="13.5" customHeight="1">
      <c r="A28" s="92" t="s">
        <v>534</v>
      </c>
      <c r="B28" s="89">
        <v>10</v>
      </c>
      <c r="C28" s="88"/>
      <c r="D28" s="89"/>
    </row>
    <row r="29" spans="1:4" s="80" customFormat="1" ht="13.5" customHeight="1">
      <c r="A29" s="92" t="s">
        <v>535</v>
      </c>
      <c r="B29" s="89">
        <v>338</v>
      </c>
      <c r="C29" s="88"/>
      <c r="D29" s="89"/>
    </row>
    <row r="30" spans="1:4" s="80" customFormat="1" ht="13.5" customHeight="1">
      <c r="A30" s="92" t="s">
        <v>536</v>
      </c>
      <c r="B30" s="89">
        <v>8081</v>
      </c>
      <c r="C30" s="88"/>
      <c r="D30" s="89"/>
    </row>
    <row r="31" spans="1:4" s="80" customFormat="1" ht="13.5" customHeight="1">
      <c r="A31" s="92" t="s">
        <v>537</v>
      </c>
      <c r="B31" s="89">
        <v>10840</v>
      </c>
      <c r="C31" s="88"/>
      <c r="D31" s="89"/>
    </row>
    <row r="32" spans="1:4" s="80" customFormat="1" ht="13.5" customHeight="1">
      <c r="A32" s="92" t="s">
        <v>538</v>
      </c>
      <c r="B32" s="89">
        <v>5058</v>
      </c>
      <c r="C32" s="88"/>
      <c r="D32" s="89"/>
    </row>
    <row r="33" spans="1:4" s="80" customFormat="1" ht="13.5" customHeight="1">
      <c r="A33" s="92" t="s">
        <v>539</v>
      </c>
      <c r="B33" s="89">
        <v>1374</v>
      </c>
      <c r="C33" s="88"/>
      <c r="D33" s="89"/>
    </row>
    <row r="34" spans="1:4" s="80" customFormat="1" ht="13.5" customHeight="1">
      <c r="A34" s="92" t="s">
        <v>540</v>
      </c>
      <c r="B34" s="89">
        <v>7</v>
      </c>
      <c r="C34" s="88"/>
      <c r="D34" s="89"/>
    </row>
    <row r="35" spans="1:4" s="80" customFormat="1" ht="13.5" customHeight="1">
      <c r="A35" s="92" t="s">
        <v>541</v>
      </c>
      <c r="B35" s="89">
        <v>10</v>
      </c>
      <c r="C35" s="88"/>
      <c r="D35" s="89"/>
    </row>
    <row r="36" spans="1:4" s="80" customFormat="1" ht="13.5" customHeight="1">
      <c r="A36" s="92" t="s">
        <v>542</v>
      </c>
      <c r="B36" s="85">
        <f>SUM(B37:B49)</f>
        <v>2534</v>
      </c>
      <c r="C36" s="90"/>
      <c r="D36" s="89"/>
    </row>
    <row r="37" spans="1:4" s="80" customFormat="1" ht="13.5" customHeight="1">
      <c r="A37" s="92" t="s">
        <v>543</v>
      </c>
      <c r="B37" s="85">
        <v>9</v>
      </c>
      <c r="C37" s="88"/>
      <c r="D37" s="89"/>
    </row>
    <row r="38" spans="1:4" s="80" customFormat="1" ht="13.5" customHeight="1">
      <c r="A38" s="92" t="s">
        <v>544</v>
      </c>
      <c r="B38" s="85"/>
      <c r="C38" s="88"/>
      <c r="D38" s="89"/>
    </row>
    <row r="39" spans="1:4" s="80" customFormat="1" ht="13.5" customHeight="1">
      <c r="A39" s="92" t="s">
        <v>545</v>
      </c>
      <c r="B39" s="89"/>
      <c r="C39" s="88"/>
      <c r="D39" s="89"/>
    </row>
    <row r="40" spans="1:4" s="80" customFormat="1" ht="13.5" customHeight="1">
      <c r="A40" s="92" t="s">
        <v>546</v>
      </c>
      <c r="B40" s="89">
        <v>70</v>
      </c>
      <c r="C40" s="88"/>
      <c r="D40" s="89"/>
    </row>
    <row r="41" spans="1:4" s="80" customFormat="1" ht="13.5" customHeight="1">
      <c r="A41" s="92" t="s">
        <v>547</v>
      </c>
      <c r="B41" s="89"/>
      <c r="C41" s="88"/>
      <c r="D41" s="89"/>
    </row>
    <row r="42" spans="1:4" s="80" customFormat="1" ht="13.5" customHeight="1">
      <c r="A42" s="92" t="s">
        <v>548</v>
      </c>
      <c r="B42" s="89">
        <v>99</v>
      </c>
      <c r="C42" s="90"/>
      <c r="D42" s="89"/>
    </row>
    <row r="43" spans="1:4" s="80" customFormat="1" ht="13.5" customHeight="1">
      <c r="A43" s="92" t="s">
        <v>547</v>
      </c>
      <c r="B43" s="89"/>
      <c r="C43" s="90"/>
      <c r="D43" s="89"/>
    </row>
    <row r="44" spans="1:4" s="80" customFormat="1" ht="13.5" customHeight="1">
      <c r="A44" s="92" t="s">
        <v>548</v>
      </c>
      <c r="B44" s="89"/>
      <c r="C44" s="90"/>
      <c r="D44" s="89"/>
    </row>
    <row r="45" spans="1:4" s="80" customFormat="1" ht="13.5" customHeight="1">
      <c r="A45" s="92" t="s">
        <v>549</v>
      </c>
      <c r="B45" s="89">
        <v>1592</v>
      </c>
      <c r="C45" s="88"/>
      <c r="D45" s="89"/>
    </row>
    <row r="46" spans="1:4" s="80" customFormat="1" ht="13.5" customHeight="1">
      <c r="A46" s="92" t="s">
        <v>550</v>
      </c>
      <c r="B46" s="89"/>
      <c r="C46" s="88"/>
      <c r="D46" s="89"/>
    </row>
    <row r="47" spans="1:4" s="80" customFormat="1" ht="13.5" customHeight="1">
      <c r="A47" s="92" t="s">
        <v>551</v>
      </c>
      <c r="B47" s="89">
        <v>123</v>
      </c>
      <c r="C47" s="88"/>
      <c r="D47" s="89"/>
    </row>
    <row r="48" spans="1:4" s="80" customFormat="1" ht="13.5" customHeight="1">
      <c r="A48" s="92" t="s">
        <v>552</v>
      </c>
      <c r="B48" s="89">
        <v>91</v>
      </c>
      <c r="C48" s="88"/>
      <c r="D48" s="89"/>
    </row>
    <row r="49" spans="1:4" s="80" customFormat="1" ht="13.5" customHeight="1">
      <c r="A49" s="92" t="s">
        <v>553</v>
      </c>
      <c r="B49" s="89">
        <v>550</v>
      </c>
      <c r="C49" s="88"/>
      <c r="D49" s="89"/>
    </row>
    <row r="50" spans="1:4" s="80" customFormat="1" ht="13.5" customHeight="1">
      <c r="A50" s="92" t="s">
        <v>554</v>
      </c>
      <c r="B50" s="89"/>
      <c r="C50" s="88"/>
      <c r="D50" s="89"/>
    </row>
    <row r="51" spans="1:4" s="80" customFormat="1" ht="13.5" customHeight="1">
      <c r="A51" s="90" t="s">
        <v>555</v>
      </c>
      <c r="B51" s="85">
        <f>SUM(B52:B53)</f>
        <v>24330</v>
      </c>
      <c r="C51" s="88"/>
      <c r="D51" s="89"/>
    </row>
    <row r="52" spans="1:4" s="80" customFormat="1" ht="13.5" customHeight="1">
      <c r="A52" s="90" t="s">
        <v>556</v>
      </c>
      <c r="B52" s="89">
        <v>24330</v>
      </c>
      <c r="C52" s="88"/>
      <c r="D52" s="89"/>
    </row>
    <row r="53" spans="1:4" s="80" customFormat="1" ht="13.5" customHeight="1">
      <c r="A53" s="90" t="s">
        <v>557</v>
      </c>
      <c r="B53" s="89"/>
      <c r="C53" s="88"/>
      <c r="D53" s="89"/>
    </row>
    <row r="54" spans="1:4" s="80" customFormat="1" ht="13.5" customHeight="1">
      <c r="A54" s="90" t="s">
        <v>558</v>
      </c>
      <c r="B54" s="89">
        <v>10159</v>
      </c>
      <c r="C54" s="90"/>
      <c r="D54" s="89"/>
    </row>
    <row r="55" spans="1:4" s="80" customFormat="1" ht="13.5" customHeight="1">
      <c r="A55" s="94" t="s">
        <v>559</v>
      </c>
      <c r="B55" s="85">
        <f>B4+B5</f>
        <v>199509</v>
      </c>
      <c r="C55" s="94" t="s">
        <v>560</v>
      </c>
      <c r="D55" s="90">
        <f>D4+D5</f>
        <v>199509</v>
      </c>
    </row>
    <row r="58" spans="1:4" s="80" customFormat="1" ht="14.25">
      <c r="A58" s="95" t="s">
        <v>561</v>
      </c>
      <c r="B58" s="95"/>
      <c r="C58" s="95"/>
      <c r="D58" s="96">
        <v>56397</v>
      </c>
    </row>
    <row r="59" spans="1:4" ht="14.25">
      <c r="A59" s="17" t="s">
        <v>561</v>
      </c>
      <c r="B59" s="17" t="s">
        <v>562</v>
      </c>
      <c r="C59" s="17" t="s">
        <v>563</v>
      </c>
      <c r="D59" s="97">
        <v>486</v>
      </c>
    </row>
    <row r="60" spans="1:4" ht="14.25">
      <c r="A60" s="17" t="s">
        <v>561</v>
      </c>
      <c r="B60" s="17" t="s">
        <v>562</v>
      </c>
      <c r="C60" s="17" t="s">
        <v>564</v>
      </c>
      <c r="D60" s="97">
        <v>1818</v>
      </c>
    </row>
    <row r="61" spans="1:4" ht="14.25">
      <c r="A61" s="17" t="s">
        <v>561</v>
      </c>
      <c r="B61" s="17" t="s">
        <v>562</v>
      </c>
      <c r="C61" s="17" t="s">
        <v>565</v>
      </c>
      <c r="D61" s="97">
        <v>363</v>
      </c>
    </row>
    <row r="62" spans="1:4" ht="14.25">
      <c r="A62" s="17" t="s">
        <v>561</v>
      </c>
      <c r="B62" s="17" t="s">
        <v>562</v>
      </c>
      <c r="C62" s="17" t="s">
        <v>565</v>
      </c>
      <c r="D62" s="97">
        <v>6050</v>
      </c>
    </row>
    <row r="63" spans="1:4" ht="14.25">
      <c r="A63" s="17" t="s">
        <v>561</v>
      </c>
      <c r="B63" s="17" t="s">
        <v>566</v>
      </c>
      <c r="C63" s="17" t="s">
        <v>567</v>
      </c>
      <c r="D63" s="97">
        <v>1312</v>
      </c>
    </row>
    <row r="64" spans="1:4" ht="14.25">
      <c r="A64" s="17" t="s">
        <v>561</v>
      </c>
      <c r="B64" s="17" t="s">
        <v>568</v>
      </c>
      <c r="C64" s="17" t="s">
        <v>569</v>
      </c>
      <c r="D64" s="97">
        <v>1238</v>
      </c>
    </row>
    <row r="65" spans="1:4" ht="14.25">
      <c r="A65" s="17" t="s">
        <v>561</v>
      </c>
      <c r="B65" s="17" t="s">
        <v>570</v>
      </c>
      <c r="C65" s="17" t="s">
        <v>571</v>
      </c>
      <c r="D65" s="97">
        <v>662</v>
      </c>
    </row>
    <row r="66" spans="1:4" ht="14.25">
      <c r="A66" s="17" t="s">
        <v>561</v>
      </c>
      <c r="B66" s="17" t="s">
        <v>572</v>
      </c>
      <c r="C66" s="17" t="s">
        <v>573</v>
      </c>
      <c r="D66" s="97">
        <v>40422</v>
      </c>
    </row>
    <row r="67" spans="1:4" ht="14.25">
      <c r="A67" s="17" t="s">
        <v>561</v>
      </c>
      <c r="B67" s="17" t="s">
        <v>572</v>
      </c>
      <c r="C67" s="17" t="s">
        <v>573</v>
      </c>
      <c r="D67" s="97">
        <v>3036</v>
      </c>
    </row>
    <row r="68" spans="1:4" ht="14.25">
      <c r="A68" s="17" t="s">
        <v>561</v>
      </c>
      <c r="B68" s="17" t="s">
        <v>574</v>
      </c>
      <c r="C68" s="17" t="s">
        <v>575</v>
      </c>
      <c r="D68" s="97">
        <v>986</v>
      </c>
    </row>
    <row r="69" spans="1:4" ht="14.25">
      <c r="A69" s="17" t="s">
        <v>561</v>
      </c>
      <c r="B69" s="17" t="s">
        <v>576</v>
      </c>
      <c r="C69" s="17" t="s">
        <v>577</v>
      </c>
      <c r="D69" s="97">
        <v>24</v>
      </c>
    </row>
    <row r="70" spans="1:4" ht="14.25">
      <c r="A70" s="95" t="s">
        <v>578</v>
      </c>
      <c r="B70" s="95"/>
      <c r="C70" s="95"/>
      <c r="D70" s="96">
        <v>8127</v>
      </c>
    </row>
    <row r="71" spans="1:4" ht="14.25">
      <c r="A71" s="17" t="s">
        <v>578</v>
      </c>
      <c r="B71" s="17" t="s">
        <v>579</v>
      </c>
      <c r="C71" s="17" t="s">
        <v>580</v>
      </c>
      <c r="D71" s="97">
        <v>1026</v>
      </c>
    </row>
    <row r="72" spans="1:4" ht="14.25">
      <c r="A72" s="17" t="s">
        <v>578</v>
      </c>
      <c r="B72" s="17" t="s">
        <v>579</v>
      </c>
      <c r="C72" s="17" t="s">
        <v>580</v>
      </c>
      <c r="D72" s="97">
        <v>7101</v>
      </c>
    </row>
    <row r="73" spans="1:4" ht="14.25">
      <c r="A73" s="95" t="s">
        <v>581</v>
      </c>
      <c r="B73" s="95"/>
      <c r="C73" s="95"/>
      <c r="D73" s="96">
        <v>1080.73</v>
      </c>
    </row>
    <row r="74" spans="1:4" ht="14.25">
      <c r="A74" s="17" t="s">
        <v>581</v>
      </c>
      <c r="B74" s="17" t="s">
        <v>582</v>
      </c>
      <c r="C74" s="17" t="s">
        <v>583</v>
      </c>
      <c r="D74" s="97">
        <v>632.23</v>
      </c>
    </row>
    <row r="75" spans="1:4" ht="14.25">
      <c r="A75" s="17" t="s">
        <v>581</v>
      </c>
      <c r="B75" s="17" t="s">
        <v>584</v>
      </c>
      <c r="C75" s="17" t="s">
        <v>585</v>
      </c>
      <c r="D75" s="97">
        <v>377</v>
      </c>
    </row>
    <row r="76" spans="1:4" ht="14.25">
      <c r="A76" s="17" t="s">
        <v>581</v>
      </c>
      <c r="B76" s="17" t="s">
        <v>586</v>
      </c>
      <c r="C76" s="17" t="s">
        <v>587</v>
      </c>
      <c r="D76" s="97">
        <v>1</v>
      </c>
    </row>
    <row r="77" spans="1:4" ht="14.25">
      <c r="A77" s="17" t="s">
        <v>581</v>
      </c>
      <c r="B77" s="17" t="s">
        <v>588</v>
      </c>
      <c r="C77" s="17" t="s">
        <v>589</v>
      </c>
      <c r="D77" s="97">
        <v>2</v>
      </c>
    </row>
    <row r="78" spans="1:4" ht="14.25">
      <c r="A78" s="17" t="s">
        <v>581</v>
      </c>
      <c r="B78" s="17" t="s">
        <v>588</v>
      </c>
      <c r="C78" s="17" t="s">
        <v>589</v>
      </c>
      <c r="D78" s="97">
        <v>2</v>
      </c>
    </row>
    <row r="79" spans="1:4" ht="14.25">
      <c r="A79" s="17" t="s">
        <v>581</v>
      </c>
      <c r="B79" s="17" t="s">
        <v>590</v>
      </c>
      <c r="C79" s="17" t="s">
        <v>591</v>
      </c>
      <c r="D79" s="97">
        <v>66.5</v>
      </c>
    </row>
    <row r="80" spans="1:4" ht="14.25">
      <c r="A80" s="95" t="s">
        <v>592</v>
      </c>
      <c r="B80" s="95"/>
      <c r="C80" s="95"/>
      <c r="D80" s="96">
        <v>3474.45</v>
      </c>
    </row>
    <row r="81" spans="1:4" ht="14.25">
      <c r="A81" s="17" t="s">
        <v>592</v>
      </c>
      <c r="B81" s="17" t="s">
        <v>593</v>
      </c>
      <c r="C81" s="17" t="s">
        <v>594</v>
      </c>
      <c r="D81" s="97">
        <v>340</v>
      </c>
    </row>
    <row r="82" spans="1:4" ht="14.25">
      <c r="A82" s="17" t="s">
        <v>592</v>
      </c>
      <c r="B82" s="17" t="s">
        <v>595</v>
      </c>
      <c r="C82" s="17" t="s">
        <v>596</v>
      </c>
      <c r="D82" s="97">
        <v>5</v>
      </c>
    </row>
    <row r="83" spans="1:4" ht="14.25">
      <c r="A83" s="17" t="s">
        <v>592</v>
      </c>
      <c r="B83" s="17" t="s">
        <v>597</v>
      </c>
      <c r="C83" s="17" t="s">
        <v>598</v>
      </c>
      <c r="D83" s="97">
        <v>833.18</v>
      </c>
    </row>
    <row r="84" spans="1:4" ht="14.25">
      <c r="A84" s="17" t="s">
        <v>592</v>
      </c>
      <c r="B84" s="17" t="s">
        <v>597</v>
      </c>
      <c r="C84" s="17" t="s">
        <v>599</v>
      </c>
      <c r="D84" s="97">
        <v>265.27</v>
      </c>
    </row>
    <row r="85" spans="1:4" ht="14.25">
      <c r="A85" s="17" t="s">
        <v>592</v>
      </c>
      <c r="B85" s="17" t="s">
        <v>600</v>
      </c>
      <c r="C85" s="17" t="s">
        <v>601</v>
      </c>
      <c r="D85" s="97">
        <v>5</v>
      </c>
    </row>
    <row r="86" spans="1:4" ht="14.25">
      <c r="A86" s="17" t="s">
        <v>592</v>
      </c>
      <c r="B86" s="17" t="s">
        <v>602</v>
      </c>
      <c r="C86" s="17" t="s">
        <v>603</v>
      </c>
      <c r="D86" s="97">
        <v>1127</v>
      </c>
    </row>
    <row r="87" spans="1:4" ht="14.25">
      <c r="A87" s="17" t="s">
        <v>592</v>
      </c>
      <c r="B87" s="17" t="s">
        <v>602</v>
      </c>
      <c r="C87" s="17" t="s">
        <v>603</v>
      </c>
      <c r="D87" s="97">
        <v>845</v>
      </c>
    </row>
    <row r="88" spans="1:4" ht="14.25">
      <c r="A88" s="17" t="s">
        <v>592</v>
      </c>
      <c r="B88" s="17" t="s">
        <v>604</v>
      </c>
      <c r="C88" s="17" t="s">
        <v>605</v>
      </c>
      <c r="D88" s="97">
        <v>40</v>
      </c>
    </row>
    <row r="89" spans="1:4" ht="14.25">
      <c r="A89" s="17" t="s">
        <v>592</v>
      </c>
      <c r="B89" s="17" t="s">
        <v>606</v>
      </c>
      <c r="C89" s="17" t="s">
        <v>607</v>
      </c>
      <c r="D89" s="97">
        <v>10</v>
      </c>
    </row>
    <row r="90" spans="1:4" ht="14.25">
      <c r="A90" s="17" t="s">
        <v>592</v>
      </c>
      <c r="B90" s="17" t="s">
        <v>608</v>
      </c>
      <c r="C90" s="17" t="s">
        <v>609</v>
      </c>
      <c r="D90" s="97">
        <v>4</v>
      </c>
    </row>
    <row r="91" spans="1:4" ht="14.25">
      <c r="A91" s="95" t="s">
        <v>610</v>
      </c>
      <c r="B91" s="95"/>
      <c r="C91" s="95"/>
      <c r="D91" s="96">
        <v>650</v>
      </c>
    </row>
    <row r="92" spans="1:4" ht="14.25">
      <c r="A92" s="17" t="s">
        <v>610</v>
      </c>
      <c r="B92" s="17" t="s">
        <v>611</v>
      </c>
      <c r="C92" s="17" t="s">
        <v>612</v>
      </c>
      <c r="D92" s="97">
        <v>650</v>
      </c>
    </row>
    <row r="93" spans="1:4" ht="14.25">
      <c r="A93" s="17" t="s">
        <v>613</v>
      </c>
      <c r="B93" s="17" t="s">
        <v>614</v>
      </c>
      <c r="C93" s="17" t="s">
        <v>615</v>
      </c>
      <c r="D93" s="97">
        <v>806.16</v>
      </c>
    </row>
    <row r="94" spans="1:4" ht="14.25">
      <c r="A94" s="95" t="s">
        <v>616</v>
      </c>
      <c r="B94" s="95"/>
      <c r="C94" s="95"/>
      <c r="D94" s="96">
        <v>3802.52</v>
      </c>
    </row>
    <row r="95" spans="1:4" ht="14.25">
      <c r="A95" s="17" t="s">
        <v>616</v>
      </c>
      <c r="B95" s="17" t="s">
        <v>617</v>
      </c>
      <c r="C95" s="17" t="s">
        <v>618</v>
      </c>
      <c r="D95" s="97">
        <v>355</v>
      </c>
    </row>
    <row r="96" spans="1:4" ht="14.25">
      <c r="A96" s="17" t="s">
        <v>616</v>
      </c>
      <c r="B96" s="17" t="s">
        <v>619</v>
      </c>
      <c r="C96" s="17" t="s">
        <v>620</v>
      </c>
      <c r="D96" s="97">
        <v>12</v>
      </c>
    </row>
    <row r="97" spans="1:4" ht="14.25">
      <c r="A97" s="17" t="s">
        <v>616</v>
      </c>
      <c r="B97" s="17" t="s">
        <v>621</v>
      </c>
      <c r="C97" s="17" t="s">
        <v>622</v>
      </c>
      <c r="D97" s="97">
        <v>84</v>
      </c>
    </row>
    <row r="98" spans="1:4" ht="14.25">
      <c r="A98" s="17" t="s">
        <v>616</v>
      </c>
      <c r="B98" s="17" t="s">
        <v>623</v>
      </c>
      <c r="C98" s="17" t="s">
        <v>624</v>
      </c>
      <c r="D98" s="97">
        <v>46</v>
      </c>
    </row>
    <row r="99" spans="1:4" ht="14.25">
      <c r="A99" s="17" t="s">
        <v>616</v>
      </c>
      <c r="B99" s="17" t="s">
        <v>625</v>
      </c>
      <c r="C99" s="17" t="s">
        <v>626</v>
      </c>
      <c r="D99" s="97">
        <v>550.6</v>
      </c>
    </row>
    <row r="100" spans="1:4" ht="14.25">
      <c r="A100" s="17" t="s">
        <v>616</v>
      </c>
      <c r="B100" s="17" t="s">
        <v>627</v>
      </c>
      <c r="C100" s="17" t="s">
        <v>628</v>
      </c>
      <c r="D100" s="97">
        <v>59</v>
      </c>
    </row>
    <row r="101" spans="1:4" ht="14.25">
      <c r="A101" s="17" t="s">
        <v>616</v>
      </c>
      <c r="B101" s="17" t="s">
        <v>629</v>
      </c>
      <c r="C101" s="17" t="s">
        <v>630</v>
      </c>
      <c r="D101" s="97">
        <v>2134</v>
      </c>
    </row>
    <row r="102" spans="1:4" ht="14.25">
      <c r="A102" s="17" t="s">
        <v>616</v>
      </c>
      <c r="B102" s="17" t="s">
        <v>631</v>
      </c>
      <c r="C102" s="17" t="s">
        <v>632</v>
      </c>
      <c r="D102" s="97">
        <v>113.92</v>
      </c>
    </row>
    <row r="103" spans="1:4" ht="14.25">
      <c r="A103" s="17" t="s">
        <v>616</v>
      </c>
      <c r="B103" s="17" t="s">
        <v>633</v>
      </c>
      <c r="C103" s="17" t="s">
        <v>634</v>
      </c>
      <c r="D103" s="97">
        <v>448</v>
      </c>
    </row>
    <row r="104" spans="1:4" ht="14.25">
      <c r="A104" s="95" t="s">
        <v>635</v>
      </c>
      <c r="B104" s="95"/>
      <c r="C104" s="95"/>
      <c r="D104" s="96">
        <v>337.54</v>
      </c>
    </row>
    <row r="105" spans="1:4" ht="14.25">
      <c r="A105" s="17" t="s">
        <v>635</v>
      </c>
      <c r="B105" s="17" t="s">
        <v>636</v>
      </c>
      <c r="C105" s="17" t="s">
        <v>637</v>
      </c>
      <c r="D105" s="97">
        <v>178</v>
      </c>
    </row>
    <row r="106" spans="1:4" ht="14.25">
      <c r="A106" s="17" t="s">
        <v>635</v>
      </c>
      <c r="B106" s="17" t="s">
        <v>638</v>
      </c>
      <c r="C106" s="17" t="s">
        <v>639</v>
      </c>
      <c r="D106" s="97">
        <v>29.1</v>
      </c>
    </row>
    <row r="107" spans="1:4" ht="14.25">
      <c r="A107" s="17" t="s">
        <v>635</v>
      </c>
      <c r="B107" s="17" t="s">
        <v>640</v>
      </c>
      <c r="C107" s="17" t="s">
        <v>641</v>
      </c>
      <c r="D107" s="97">
        <v>84.06</v>
      </c>
    </row>
    <row r="108" spans="1:4" ht="14.25">
      <c r="A108" s="17" t="s">
        <v>635</v>
      </c>
      <c r="B108" s="17" t="s">
        <v>642</v>
      </c>
      <c r="C108" s="17" t="s">
        <v>643</v>
      </c>
      <c r="D108" s="97">
        <v>33.38</v>
      </c>
    </row>
    <row r="109" spans="1:4" ht="14.25">
      <c r="A109" s="17" t="s">
        <v>635</v>
      </c>
      <c r="B109" s="17" t="s">
        <v>644</v>
      </c>
      <c r="C109" s="17" t="s">
        <v>645</v>
      </c>
      <c r="D109" s="97">
        <v>13</v>
      </c>
    </row>
    <row r="110" spans="1:4" ht="14.25">
      <c r="A110" s="95" t="s">
        <v>646</v>
      </c>
      <c r="B110" s="95"/>
      <c r="C110" s="95"/>
      <c r="D110" s="96">
        <v>8081.330000000001</v>
      </c>
    </row>
    <row r="111" spans="1:4" ht="14.25">
      <c r="A111" s="17" t="s">
        <v>646</v>
      </c>
      <c r="B111" s="17" t="s">
        <v>647</v>
      </c>
      <c r="C111" s="17" t="s">
        <v>648</v>
      </c>
      <c r="D111" s="97">
        <v>3479</v>
      </c>
    </row>
    <row r="112" spans="1:4" ht="14.25">
      <c r="A112" s="17" t="s">
        <v>646</v>
      </c>
      <c r="B112" s="17" t="s">
        <v>649</v>
      </c>
      <c r="C112" s="17" t="s">
        <v>650</v>
      </c>
      <c r="D112" s="97">
        <v>8.28</v>
      </c>
    </row>
    <row r="113" spans="1:4" ht="14.25">
      <c r="A113" s="17" t="s">
        <v>646</v>
      </c>
      <c r="B113" s="17" t="s">
        <v>651</v>
      </c>
      <c r="C113" s="17" t="s">
        <v>652</v>
      </c>
      <c r="D113" s="97">
        <v>1553</v>
      </c>
    </row>
    <row r="114" spans="1:4" ht="14.25">
      <c r="A114" s="17" t="s">
        <v>646</v>
      </c>
      <c r="B114" s="17" t="s">
        <v>653</v>
      </c>
      <c r="C114" s="17" t="s">
        <v>654</v>
      </c>
      <c r="D114" s="97">
        <v>14.88</v>
      </c>
    </row>
    <row r="115" spans="1:4" ht="14.25">
      <c r="A115" s="17" t="s">
        <v>646</v>
      </c>
      <c r="B115" s="17" t="s">
        <v>655</v>
      </c>
      <c r="C115" s="17" t="s">
        <v>656</v>
      </c>
      <c r="D115" s="97">
        <v>176.24</v>
      </c>
    </row>
    <row r="116" spans="1:4" ht="14.25">
      <c r="A116" s="17" t="s">
        <v>646</v>
      </c>
      <c r="B116" s="17" t="s">
        <v>657</v>
      </c>
      <c r="C116" s="17" t="s">
        <v>658</v>
      </c>
      <c r="D116" s="97">
        <v>1932</v>
      </c>
    </row>
    <row r="117" spans="1:4" ht="14.25">
      <c r="A117" s="17" t="s">
        <v>646</v>
      </c>
      <c r="B117" s="17" t="s">
        <v>659</v>
      </c>
      <c r="C117" s="17" t="s">
        <v>660</v>
      </c>
      <c r="D117" s="98">
        <v>448.46</v>
      </c>
    </row>
    <row r="118" spans="1:4" ht="14.25">
      <c r="A118" s="17" t="s">
        <v>646</v>
      </c>
      <c r="B118" s="17" t="s">
        <v>661</v>
      </c>
      <c r="C118" s="17" t="s">
        <v>660</v>
      </c>
      <c r="D118" s="97">
        <v>469.47</v>
      </c>
    </row>
    <row r="119" spans="1:4" ht="14.25">
      <c r="A119" s="95" t="s">
        <v>662</v>
      </c>
      <c r="B119" s="95"/>
      <c r="C119" s="95"/>
      <c r="D119" s="96">
        <v>10839.78</v>
      </c>
    </row>
    <row r="120" spans="1:4" ht="14.25">
      <c r="A120" s="17" t="s">
        <v>662</v>
      </c>
      <c r="B120" s="17" t="s">
        <v>663</v>
      </c>
      <c r="C120" s="17" t="s">
        <v>664</v>
      </c>
      <c r="D120" s="97">
        <v>30</v>
      </c>
    </row>
    <row r="121" spans="1:4" ht="14.25">
      <c r="A121" s="17" t="s">
        <v>662</v>
      </c>
      <c r="B121" s="17" t="s">
        <v>665</v>
      </c>
      <c r="C121" s="17" t="s">
        <v>666</v>
      </c>
      <c r="D121" s="97">
        <v>8091</v>
      </c>
    </row>
    <row r="122" spans="1:4" ht="14.25">
      <c r="A122" s="17" t="s">
        <v>662</v>
      </c>
      <c r="B122" s="17" t="s">
        <v>667</v>
      </c>
      <c r="C122" s="17" t="s">
        <v>668</v>
      </c>
      <c r="D122" s="97">
        <v>416</v>
      </c>
    </row>
    <row r="123" spans="1:4" ht="14.25">
      <c r="A123" s="17" t="s">
        <v>662</v>
      </c>
      <c r="B123" s="17" t="s">
        <v>669</v>
      </c>
      <c r="C123" s="17" t="s">
        <v>670</v>
      </c>
      <c r="D123" s="97">
        <v>1368.27</v>
      </c>
    </row>
    <row r="124" spans="1:4" ht="14.25">
      <c r="A124" s="17" t="s">
        <v>662</v>
      </c>
      <c r="B124" s="17" t="s">
        <v>671</v>
      </c>
      <c r="C124" s="17" t="s">
        <v>672</v>
      </c>
      <c r="D124" s="97">
        <v>270.98</v>
      </c>
    </row>
    <row r="125" spans="1:4" ht="14.25">
      <c r="A125" s="17" t="s">
        <v>662</v>
      </c>
      <c r="B125" s="17" t="s">
        <v>673</v>
      </c>
      <c r="C125" s="17" t="s">
        <v>674</v>
      </c>
      <c r="D125" s="97">
        <v>423.07</v>
      </c>
    </row>
    <row r="126" spans="1:4" ht="14.25">
      <c r="A126" s="17" t="s">
        <v>662</v>
      </c>
      <c r="B126" s="17" t="s">
        <v>675</v>
      </c>
      <c r="C126" s="17" t="s">
        <v>676</v>
      </c>
      <c r="D126" s="97">
        <v>216</v>
      </c>
    </row>
    <row r="127" spans="1:4" ht="14.25">
      <c r="A127" s="17" t="s">
        <v>662</v>
      </c>
      <c r="B127" s="17" t="s">
        <v>677</v>
      </c>
      <c r="C127" s="17" t="s">
        <v>678</v>
      </c>
      <c r="D127" s="97">
        <v>18.52</v>
      </c>
    </row>
    <row r="128" spans="1:4" ht="14.25">
      <c r="A128" s="17" t="s">
        <v>662</v>
      </c>
      <c r="B128" s="17" t="s">
        <v>679</v>
      </c>
      <c r="C128" s="17" t="s">
        <v>680</v>
      </c>
      <c r="D128" s="97">
        <v>5.94</v>
      </c>
    </row>
    <row r="129" spans="1:4" ht="14.25">
      <c r="A129" s="95" t="s">
        <v>681</v>
      </c>
      <c r="B129" s="95"/>
      <c r="C129" s="95"/>
      <c r="D129" s="96">
        <v>5057.746</v>
      </c>
    </row>
    <row r="130" spans="1:4" ht="14.25">
      <c r="A130" s="17" t="s">
        <v>681</v>
      </c>
      <c r="B130" s="17" t="s">
        <v>682</v>
      </c>
      <c r="C130" s="17" t="s">
        <v>683</v>
      </c>
      <c r="D130" s="97">
        <v>1522</v>
      </c>
    </row>
    <row r="131" spans="1:4" ht="14.25">
      <c r="A131" s="17" t="s">
        <v>681</v>
      </c>
      <c r="B131" s="17" t="s">
        <v>684</v>
      </c>
      <c r="C131" s="17" t="s">
        <v>685</v>
      </c>
      <c r="D131" s="97">
        <v>580</v>
      </c>
    </row>
    <row r="132" spans="1:4" ht="14.25">
      <c r="A132" s="17" t="s">
        <v>681</v>
      </c>
      <c r="B132" s="17" t="s">
        <v>686</v>
      </c>
      <c r="C132" s="17" t="s">
        <v>687</v>
      </c>
      <c r="D132" s="97">
        <v>345</v>
      </c>
    </row>
    <row r="133" spans="1:4" ht="14.25">
      <c r="A133" s="17" t="s">
        <v>681</v>
      </c>
      <c r="B133" s="17" t="s">
        <v>688</v>
      </c>
      <c r="C133" s="17" t="s">
        <v>689</v>
      </c>
      <c r="D133" s="97">
        <v>138.4</v>
      </c>
    </row>
    <row r="134" spans="1:4" ht="14.25">
      <c r="A134" s="17" t="s">
        <v>681</v>
      </c>
      <c r="B134" s="17" t="s">
        <v>690</v>
      </c>
      <c r="C134" s="17" t="s">
        <v>691</v>
      </c>
      <c r="D134" s="97">
        <v>27.446</v>
      </c>
    </row>
    <row r="135" spans="1:4" ht="14.25">
      <c r="A135" s="17" t="s">
        <v>681</v>
      </c>
      <c r="B135" s="17" t="s">
        <v>692</v>
      </c>
      <c r="C135" s="17" t="s">
        <v>693</v>
      </c>
      <c r="D135" s="97">
        <v>280</v>
      </c>
    </row>
    <row r="136" spans="1:4" ht="14.25">
      <c r="A136" s="17" t="s">
        <v>681</v>
      </c>
      <c r="B136" s="17" t="s">
        <v>694</v>
      </c>
      <c r="C136" s="17" t="s">
        <v>695</v>
      </c>
      <c r="D136" s="97">
        <v>2164.9</v>
      </c>
    </row>
    <row r="137" spans="1:4" ht="14.25">
      <c r="A137" s="95" t="s">
        <v>696</v>
      </c>
      <c r="B137" s="95"/>
      <c r="C137" s="95"/>
      <c r="D137" s="96">
        <v>1374.22</v>
      </c>
    </row>
    <row r="138" spans="1:4" ht="14.25">
      <c r="A138" s="17" t="s">
        <v>696</v>
      </c>
      <c r="B138" s="17" t="s">
        <v>697</v>
      </c>
      <c r="C138" s="17" t="s">
        <v>698</v>
      </c>
      <c r="D138" s="97">
        <v>92</v>
      </c>
    </row>
    <row r="139" spans="1:4" ht="14.25">
      <c r="A139" s="17" t="s">
        <v>696</v>
      </c>
      <c r="B139" s="17" t="s">
        <v>699</v>
      </c>
      <c r="C139" s="17" t="s">
        <v>700</v>
      </c>
      <c r="D139" s="97">
        <v>1282.22</v>
      </c>
    </row>
    <row r="140" spans="1:4" ht="14.25">
      <c r="A140" s="95" t="s">
        <v>701</v>
      </c>
      <c r="B140" s="95"/>
      <c r="C140" s="95"/>
      <c r="D140" s="96">
        <v>41.52</v>
      </c>
    </row>
    <row r="141" spans="1:4" ht="14.25">
      <c r="A141" s="17" t="s">
        <v>701</v>
      </c>
      <c r="B141" s="17" t="s">
        <v>702</v>
      </c>
      <c r="C141" s="17" t="s">
        <v>703</v>
      </c>
      <c r="D141" s="97">
        <v>35</v>
      </c>
    </row>
    <row r="142" spans="1:4" ht="14.25">
      <c r="A142" s="17" t="s">
        <v>701</v>
      </c>
      <c r="B142" s="17" t="s">
        <v>704</v>
      </c>
      <c r="C142" s="17" t="s">
        <v>705</v>
      </c>
      <c r="D142" s="97">
        <v>6.52</v>
      </c>
    </row>
    <row r="143" spans="1:4" ht="14.25">
      <c r="A143" s="95" t="s">
        <v>706</v>
      </c>
      <c r="B143" s="95"/>
      <c r="C143" s="95"/>
      <c r="D143" s="96">
        <v>10.6</v>
      </c>
    </row>
    <row r="144" spans="1:4" ht="14.25">
      <c r="A144" s="17" t="s">
        <v>706</v>
      </c>
      <c r="B144" s="17" t="s">
        <v>707</v>
      </c>
      <c r="C144" s="17" t="s">
        <v>708</v>
      </c>
      <c r="D144" s="97">
        <v>5.6</v>
      </c>
    </row>
    <row r="145" spans="1:4" ht="14.25">
      <c r="A145" s="17" t="s">
        <v>706</v>
      </c>
      <c r="B145" s="17" t="s">
        <v>709</v>
      </c>
      <c r="C145" s="17" t="s">
        <v>710</v>
      </c>
      <c r="D145" s="97">
        <v>5</v>
      </c>
    </row>
  </sheetData>
  <sheetProtection/>
  <mergeCells count="1">
    <mergeCell ref="A1:D1"/>
  </mergeCells>
  <printOptions/>
  <pageMargins left="0.7513888888888889" right="0.7513888888888889" top="0.9798611111111111" bottom="0.9798611111111111" header="0.5118055555555555" footer="0.5118055555555555"/>
  <pageSetup horizontalDpi="600" verticalDpi="600" orientation="landscape" paperSize="9"/>
  <headerFooter alignWithMargins="0">
    <oddFooter>&amp;C第 &amp;P+32 页</oddFooter>
  </headerFooter>
</worksheet>
</file>

<file path=xl/worksheets/sheet5.xml><?xml version="1.0" encoding="utf-8"?>
<worksheet xmlns="http://schemas.openxmlformats.org/spreadsheetml/2006/main" xmlns:r="http://schemas.openxmlformats.org/officeDocument/2006/relationships">
  <dimension ref="A1:C5"/>
  <sheetViews>
    <sheetView zoomScaleSheetLayoutView="100" workbookViewId="0" topLeftCell="A1">
      <selection activeCell="A6" sqref="A6:IV7"/>
    </sheetView>
  </sheetViews>
  <sheetFormatPr defaultColWidth="9.00390625" defaultRowHeight="14.25"/>
  <cols>
    <col min="1" max="1" width="45.625" style="0" customWidth="1"/>
    <col min="2" max="2" width="32.125" style="0" customWidth="1"/>
    <col min="3" max="3" width="43.25390625" style="0" customWidth="1"/>
  </cols>
  <sheetData>
    <row r="1" spans="1:3" ht="48.75" customHeight="1">
      <c r="A1" s="2" t="s">
        <v>711</v>
      </c>
      <c r="B1" s="2"/>
      <c r="C1" s="2"/>
    </row>
    <row r="2" spans="1:3" ht="14.25">
      <c r="A2" t="s">
        <v>712</v>
      </c>
      <c r="C2" s="52" t="s">
        <v>2</v>
      </c>
    </row>
    <row r="3" spans="1:3" ht="19.5" customHeight="1">
      <c r="A3" s="4" t="s">
        <v>713</v>
      </c>
      <c r="B3" s="4" t="s">
        <v>714</v>
      </c>
      <c r="C3" s="5" t="s">
        <v>715</v>
      </c>
    </row>
    <row r="4" spans="1:3" ht="19.5" customHeight="1">
      <c r="A4" s="53" t="s">
        <v>716</v>
      </c>
      <c r="B4" s="53">
        <v>35328</v>
      </c>
      <c r="C4" s="53"/>
    </row>
    <row r="5" spans="1:3" ht="19.5" customHeight="1">
      <c r="A5" s="53" t="s">
        <v>717</v>
      </c>
      <c r="B5" s="53">
        <v>35477</v>
      </c>
      <c r="C5" s="53"/>
    </row>
  </sheetData>
  <sheetProtection/>
  <mergeCells count="1">
    <mergeCell ref="A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4"/>
  <sheetViews>
    <sheetView workbookViewId="0" topLeftCell="A1">
      <selection activeCell="A1" sqref="A1:E1"/>
    </sheetView>
  </sheetViews>
  <sheetFormatPr defaultColWidth="9.00390625" defaultRowHeight="14.25"/>
  <cols>
    <col min="1" max="1" width="37.625" style="0" customWidth="1"/>
    <col min="2" max="4" width="18.25390625" style="0" customWidth="1"/>
    <col min="5" max="5" width="28.875" style="0" customWidth="1"/>
  </cols>
  <sheetData>
    <row r="1" spans="1:5" ht="49.5" customHeight="1">
      <c r="A1" s="2" t="s">
        <v>718</v>
      </c>
      <c r="B1" s="2"/>
      <c r="C1" s="2"/>
      <c r="D1" s="2"/>
      <c r="E1" s="2"/>
    </row>
    <row r="2" spans="1:5" ht="21" customHeight="1">
      <c r="A2" s="54" t="s">
        <v>719</v>
      </c>
      <c r="B2" s="55"/>
      <c r="C2" s="55"/>
      <c r="D2" s="3"/>
      <c r="E2" s="3" t="s">
        <v>2</v>
      </c>
    </row>
    <row r="3" spans="1:5" ht="39.75" customHeight="1">
      <c r="A3" s="56" t="s">
        <v>720</v>
      </c>
      <c r="B3" s="5" t="s">
        <v>4</v>
      </c>
      <c r="C3" s="5" t="s">
        <v>5</v>
      </c>
      <c r="D3" s="5" t="s">
        <v>721</v>
      </c>
      <c r="E3" s="57" t="s">
        <v>7</v>
      </c>
    </row>
    <row r="4" spans="1:5" ht="14.25">
      <c r="A4" s="58" t="s">
        <v>722</v>
      </c>
      <c r="B4" s="59">
        <f>SUM(B5:B10)</f>
        <v>33644</v>
      </c>
      <c r="C4" s="59">
        <f>SUM(C5:C10)</f>
        <v>40700</v>
      </c>
      <c r="D4" s="15">
        <f aca="true" t="shared" si="0" ref="D4:D13">C4/B4*100</f>
        <v>120.97253596480799</v>
      </c>
      <c r="E4" s="72"/>
    </row>
    <row r="5" spans="1:5" ht="14.25">
      <c r="A5" s="61" t="s">
        <v>723</v>
      </c>
      <c r="B5" s="59">
        <v>2370</v>
      </c>
      <c r="C5" s="59">
        <v>2500</v>
      </c>
      <c r="D5" s="15">
        <f t="shared" si="0"/>
        <v>105.48523206751055</v>
      </c>
      <c r="E5" s="72"/>
    </row>
    <row r="6" spans="1:5" ht="14.25">
      <c r="A6" s="61" t="s">
        <v>724</v>
      </c>
      <c r="B6" s="59">
        <v>129</v>
      </c>
      <c r="C6" s="59">
        <v>150</v>
      </c>
      <c r="D6" s="15">
        <f t="shared" si="0"/>
        <v>116.27906976744187</v>
      </c>
      <c r="E6" s="72"/>
    </row>
    <row r="7" spans="1:5" ht="14.25">
      <c r="A7" s="61" t="s">
        <v>725</v>
      </c>
      <c r="B7" s="59">
        <v>27821</v>
      </c>
      <c r="C7" s="59">
        <v>33900</v>
      </c>
      <c r="D7" s="15">
        <f t="shared" si="0"/>
        <v>121.85040077639194</v>
      </c>
      <c r="E7" s="72"/>
    </row>
    <row r="8" spans="1:5" ht="14.25">
      <c r="A8" s="61" t="s">
        <v>726</v>
      </c>
      <c r="B8" s="59">
        <v>3092</v>
      </c>
      <c r="C8" s="73">
        <v>3100</v>
      </c>
      <c r="D8" s="15">
        <f t="shared" si="0"/>
        <v>100.25873221216042</v>
      </c>
      <c r="E8" s="74"/>
    </row>
    <row r="9" spans="1:5" ht="14.25">
      <c r="A9" s="61" t="s">
        <v>727</v>
      </c>
      <c r="B9" s="59">
        <v>65</v>
      </c>
      <c r="C9" s="73">
        <v>100</v>
      </c>
      <c r="D9" s="15">
        <f t="shared" si="0"/>
        <v>153.84615384615387</v>
      </c>
      <c r="E9" s="74"/>
    </row>
    <row r="10" spans="1:5" ht="14.25">
      <c r="A10" s="61" t="s">
        <v>728</v>
      </c>
      <c r="B10" s="59">
        <v>167</v>
      </c>
      <c r="C10" s="73">
        <v>950</v>
      </c>
      <c r="D10" s="15">
        <f t="shared" si="0"/>
        <v>568.8622754491017</v>
      </c>
      <c r="E10" s="74"/>
    </row>
    <row r="11" spans="1:5" ht="14.25">
      <c r="A11" s="75" t="s">
        <v>729</v>
      </c>
      <c r="B11" s="76">
        <v>180</v>
      </c>
      <c r="C11" s="76">
        <v>26208</v>
      </c>
      <c r="D11" s="15">
        <f t="shared" si="0"/>
        <v>14560</v>
      </c>
      <c r="E11" s="74"/>
    </row>
    <row r="12" spans="1:5" ht="14.25">
      <c r="A12" s="75" t="s">
        <v>730</v>
      </c>
      <c r="B12" s="76">
        <v>2375</v>
      </c>
      <c r="C12" s="76">
        <v>776</v>
      </c>
      <c r="D12" s="15">
        <f t="shared" si="0"/>
        <v>32.67368421052632</v>
      </c>
      <c r="E12" s="74"/>
    </row>
    <row r="13" spans="1:5" ht="14.25">
      <c r="A13" s="77" t="s">
        <v>731</v>
      </c>
      <c r="B13" s="74">
        <f>B4+B11+B12</f>
        <v>36199</v>
      </c>
      <c r="C13" s="74">
        <f>C4+C11+C12</f>
        <v>67684</v>
      </c>
      <c r="D13" s="15">
        <f t="shared" si="0"/>
        <v>186.97754081604467</v>
      </c>
      <c r="E13" s="74"/>
    </row>
    <row r="14" ht="14.25">
      <c r="D14" s="78"/>
    </row>
  </sheetData>
  <sheetProtection/>
  <mergeCells count="1">
    <mergeCell ref="A1:E1"/>
  </mergeCells>
  <printOptions/>
  <pageMargins left="0.7513888888888889" right="0.7513888888888889" top="1" bottom="1" header="0.5" footer="0.5"/>
  <pageSetup horizontalDpi="600" verticalDpi="600" orientation="landscape" paperSize="9"/>
  <headerFooter alignWithMargins="0">
    <oddFooter>&amp;C第 &amp;P+37 页</oddFooter>
  </headerFooter>
</worksheet>
</file>

<file path=xl/worksheets/sheet7.xml><?xml version="1.0" encoding="utf-8"?>
<worksheet xmlns="http://schemas.openxmlformats.org/spreadsheetml/2006/main" xmlns:r="http://schemas.openxmlformats.org/officeDocument/2006/relationships">
  <dimension ref="A1:G52"/>
  <sheetViews>
    <sheetView workbookViewId="0" topLeftCell="A1">
      <pane ySplit="13" topLeftCell="A14" activePane="bottomLeft" state="frozen"/>
      <selection pane="bottomLeft" activeCell="B1" sqref="B1:G1"/>
    </sheetView>
  </sheetViews>
  <sheetFormatPr defaultColWidth="9.00390625" defaultRowHeight="14.25"/>
  <cols>
    <col min="1" max="1" width="24.25390625" style="0" hidden="1" customWidth="1"/>
    <col min="2" max="2" width="54.25390625" style="0" customWidth="1"/>
    <col min="3" max="6" width="14.125" style="0" customWidth="1"/>
    <col min="7" max="7" width="10.00390625" style="0" customWidth="1"/>
  </cols>
  <sheetData>
    <row r="1" spans="2:7" ht="49.5" customHeight="1">
      <c r="B1" s="2" t="s">
        <v>732</v>
      </c>
      <c r="C1" s="2"/>
      <c r="D1" s="2"/>
      <c r="E1" s="2"/>
      <c r="F1" s="2"/>
      <c r="G1" s="2"/>
    </row>
    <row r="2" spans="2:7" ht="21" customHeight="1">
      <c r="B2" s="54" t="s">
        <v>733</v>
      </c>
      <c r="C2" s="55"/>
      <c r="D2" s="55"/>
      <c r="E2" s="55"/>
      <c r="F2" s="3"/>
      <c r="G2" s="3" t="s">
        <v>2</v>
      </c>
    </row>
    <row r="3" spans="2:7" ht="39.75" customHeight="1">
      <c r="B3" s="56" t="s">
        <v>32</v>
      </c>
      <c r="C3" s="5" t="s">
        <v>734</v>
      </c>
      <c r="D3" s="5" t="s">
        <v>34</v>
      </c>
      <c r="E3" s="5" t="s">
        <v>735</v>
      </c>
      <c r="F3" s="5" t="s">
        <v>736</v>
      </c>
      <c r="G3" s="57" t="s">
        <v>7</v>
      </c>
    </row>
    <row r="4" spans="2:7" ht="14.25" hidden="1">
      <c r="B4" s="58" t="s">
        <v>737</v>
      </c>
      <c r="C4" s="59">
        <f>SUM(C5:C13)</f>
        <v>30821</v>
      </c>
      <c r="D4" s="59">
        <f>SUM(D5:D13)</f>
        <v>30821</v>
      </c>
      <c r="E4" s="59"/>
      <c r="F4" s="15">
        <f aca="true" t="shared" si="0" ref="F4:F8">D4/C4*100</f>
        <v>100</v>
      </c>
      <c r="G4" s="60"/>
    </row>
    <row r="5" spans="2:7" ht="14.25" hidden="1">
      <c r="B5" s="61" t="s">
        <v>738</v>
      </c>
      <c r="C5" s="59"/>
      <c r="D5" s="59"/>
      <c r="E5" s="59"/>
      <c r="F5" s="15"/>
      <c r="G5" s="59"/>
    </row>
    <row r="6" spans="2:7" ht="14.25" hidden="1">
      <c r="B6" s="61" t="s">
        <v>739</v>
      </c>
      <c r="C6" s="59"/>
      <c r="D6" s="59"/>
      <c r="E6" s="59"/>
      <c r="F6" s="15"/>
      <c r="G6" s="59"/>
    </row>
    <row r="7" spans="2:7" ht="14.25" hidden="1">
      <c r="B7" s="61" t="s">
        <v>740</v>
      </c>
      <c r="C7" s="59">
        <v>644</v>
      </c>
      <c r="D7" s="59">
        <v>644</v>
      </c>
      <c r="E7" s="59"/>
      <c r="F7" s="15">
        <f t="shared" si="0"/>
        <v>100</v>
      </c>
      <c r="G7" s="59"/>
    </row>
    <row r="8" spans="2:7" ht="14.25" hidden="1">
      <c r="B8" s="61" t="s">
        <v>741</v>
      </c>
      <c r="C8" s="59">
        <v>29799</v>
      </c>
      <c r="D8" s="59">
        <v>29799</v>
      </c>
      <c r="E8" s="59"/>
      <c r="F8" s="15">
        <f t="shared" si="0"/>
        <v>100</v>
      </c>
      <c r="G8" s="59"/>
    </row>
    <row r="9" spans="2:7" ht="14.25" hidden="1">
      <c r="B9" s="61" t="s">
        <v>742</v>
      </c>
      <c r="C9" s="59"/>
      <c r="D9" s="59"/>
      <c r="E9" s="59"/>
      <c r="F9" s="15"/>
      <c r="G9" s="59"/>
    </row>
    <row r="10" spans="2:7" ht="14.25" hidden="1">
      <c r="B10" s="61" t="s">
        <v>743</v>
      </c>
      <c r="C10" s="59"/>
      <c r="D10" s="59"/>
      <c r="E10" s="59"/>
      <c r="F10" s="15"/>
      <c r="G10" s="59"/>
    </row>
    <row r="11" spans="2:7" ht="14.25" hidden="1">
      <c r="B11" s="61" t="s">
        <v>744</v>
      </c>
      <c r="C11" s="59"/>
      <c r="D11" s="59"/>
      <c r="E11" s="59"/>
      <c r="F11" s="15"/>
      <c r="G11" s="59"/>
    </row>
    <row r="12" spans="2:7" ht="14.25" hidden="1">
      <c r="B12" s="61" t="s">
        <v>745</v>
      </c>
      <c r="C12" s="59">
        <v>44</v>
      </c>
      <c r="D12" s="59">
        <v>44</v>
      </c>
      <c r="E12" s="59"/>
      <c r="F12" s="15">
        <f aca="true" t="shared" si="1" ref="F12:F21">D12/C12*100</f>
        <v>100</v>
      </c>
      <c r="G12" s="59"/>
    </row>
    <row r="13" spans="2:7" ht="14.25" hidden="1">
      <c r="B13" s="61" t="s">
        <v>746</v>
      </c>
      <c r="C13" s="59">
        <v>334</v>
      </c>
      <c r="D13" s="59">
        <v>334</v>
      </c>
      <c r="E13" s="59"/>
      <c r="F13" s="15">
        <f t="shared" si="1"/>
        <v>100</v>
      </c>
      <c r="G13" s="59"/>
    </row>
    <row r="14" spans="2:7" ht="14.25">
      <c r="B14" s="62" t="s">
        <v>747</v>
      </c>
      <c r="C14" s="63">
        <f>C15+C19+C38+C41+C50</f>
        <v>30874</v>
      </c>
      <c r="D14" s="63">
        <v>67590</v>
      </c>
      <c r="E14" s="63">
        <v>40606</v>
      </c>
      <c r="F14" s="64">
        <f t="shared" si="1"/>
        <v>218.92207035045666</v>
      </c>
      <c r="G14" s="63"/>
    </row>
    <row r="15" spans="1:7" ht="14.25">
      <c r="A15" s="65">
        <v>208</v>
      </c>
      <c r="B15" s="66" t="s">
        <v>748</v>
      </c>
      <c r="C15" s="63">
        <v>700</v>
      </c>
      <c r="D15" s="67">
        <v>1503</v>
      </c>
      <c r="E15" s="67">
        <v>0</v>
      </c>
      <c r="F15" s="64">
        <f t="shared" si="1"/>
        <v>214.71428571428572</v>
      </c>
      <c r="G15" s="63"/>
    </row>
    <row r="16" spans="1:7" ht="14.25">
      <c r="A16" s="68">
        <v>20822</v>
      </c>
      <c r="B16" s="66" t="s">
        <v>749</v>
      </c>
      <c r="C16" s="63">
        <v>700</v>
      </c>
      <c r="D16" s="67">
        <v>1503</v>
      </c>
      <c r="E16" s="67">
        <v>0</v>
      </c>
      <c r="F16" s="64">
        <f t="shared" si="1"/>
        <v>214.71428571428572</v>
      </c>
      <c r="G16" s="63"/>
    </row>
    <row r="17" spans="1:7" ht="14.25">
      <c r="A17" s="69">
        <v>2082201</v>
      </c>
      <c r="B17" s="66" t="s">
        <v>750</v>
      </c>
      <c r="C17" s="63">
        <v>342</v>
      </c>
      <c r="D17" s="67">
        <v>342</v>
      </c>
      <c r="E17" s="70"/>
      <c r="F17" s="64">
        <f t="shared" si="1"/>
        <v>100</v>
      </c>
      <c r="G17" s="63"/>
    </row>
    <row r="18" spans="1:7" ht="14.25">
      <c r="A18" s="69">
        <v>2082202</v>
      </c>
      <c r="B18" s="66" t="s">
        <v>751</v>
      </c>
      <c r="C18" s="63">
        <v>358</v>
      </c>
      <c r="D18" s="67">
        <v>1161</v>
      </c>
      <c r="E18" s="70"/>
      <c r="F18" s="64">
        <f t="shared" si="1"/>
        <v>324.30167597765364</v>
      </c>
      <c r="G18" s="63"/>
    </row>
    <row r="19" spans="1:7" ht="14.25">
      <c r="A19" s="65">
        <v>212</v>
      </c>
      <c r="B19" s="66" t="s">
        <v>752</v>
      </c>
      <c r="C19" s="63">
        <v>29600</v>
      </c>
      <c r="D19" s="67">
        <v>43654</v>
      </c>
      <c r="E19" s="67">
        <v>36696</v>
      </c>
      <c r="F19" s="64">
        <f t="shared" si="1"/>
        <v>147.47972972972974</v>
      </c>
      <c r="G19" s="63"/>
    </row>
    <row r="20" spans="1:7" ht="14.25">
      <c r="A20" s="68">
        <v>21208</v>
      </c>
      <c r="B20" s="66" t="s">
        <v>753</v>
      </c>
      <c r="C20" s="63">
        <v>25500</v>
      </c>
      <c r="D20" s="67">
        <v>39667</v>
      </c>
      <c r="E20" s="67">
        <v>33606</v>
      </c>
      <c r="F20" s="64">
        <f t="shared" si="1"/>
        <v>155.55686274509804</v>
      </c>
      <c r="G20" s="63"/>
    </row>
    <row r="21" spans="1:7" ht="14.25">
      <c r="A21" s="69">
        <v>2120801</v>
      </c>
      <c r="B21" s="66" t="s">
        <v>754</v>
      </c>
      <c r="C21" s="63">
        <v>4336</v>
      </c>
      <c r="D21" s="67">
        <v>8766</v>
      </c>
      <c r="E21" s="70">
        <v>8600</v>
      </c>
      <c r="F21" s="64">
        <f t="shared" si="1"/>
        <v>202.1678966789668</v>
      </c>
      <c r="G21" s="63"/>
    </row>
    <row r="22" spans="1:7" ht="14.25">
      <c r="A22" s="69">
        <v>2120803</v>
      </c>
      <c r="B22" s="66" t="s">
        <v>755</v>
      </c>
      <c r="C22" s="63">
        <v>0</v>
      </c>
      <c r="D22" s="67">
        <v>400</v>
      </c>
      <c r="E22" s="70">
        <v>400</v>
      </c>
      <c r="F22" s="64"/>
      <c r="G22" s="63"/>
    </row>
    <row r="23" spans="1:7" ht="14.25">
      <c r="A23" s="69">
        <v>2120804</v>
      </c>
      <c r="B23" s="66" t="s">
        <v>756</v>
      </c>
      <c r="C23" s="63">
        <v>20</v>
      </c>
      <c r="D23" s="67">
        <v>1746</v>
      </c>
      <c r="E23" s="70">
        <v>1178</v>
      </c>
      <c r="F23" s="64">
        <f aca="true" t="shared" si="2" ref="F23:F31">D23/C23*100</f>
        <v>8730</v>
      </c>
      <c r="G23" s="63"/>
    </row>
    <row r="24" spans="1:7" ht="14.25">
      <c r="A24" s="69">
        <v>2120805</v>
      </c>
      <c r="B24" s="66" t="s">
        <v>757</v>
      </c>
      <c r="C24" s="63">
        <v>2092</v>
      </c>
      <c r="D24" s="67">
        <v>4968</v>
      </c>
      <c r="E24" s="70">
        <v>4750</v>
      </c>
      <c r="F24" s="64">
        <f t="shared" si="2"/>
        <v>237.4760994263862</v>
      </c>
      <c r="G24" s="63"/>
    </row>
    <row r="25" spans="1:7" ht="14.25">
      <c r="A25" s="69">
        <v>2120806</v>
      </c>
      <c r="B25" s="66" t="s">
        <v>758</v>
      </c>
      <c r="C25" s="63">
        <v>0</v>
      </c>
      <c r="D25" s="67">
        <v>80</v>
      </c>
      <c r="E25" s="70">
        <v>80</v>
      </c>
      <c r="F25" s="64"/>
      <c r="G25" s="63"/>
    </row>
    <row r="26" spans="1:7" ht="14.25">
      <c r="A26" s="69">
        <v>2120810</v>
      </c>
      <c r="B26" s="66" t="s">
        <v>759</v>
      </c>
      <c r="C26" s="63">
        <v>0</v>
      </c>
      <c r="D26" s="67">
        <v>500</v>
      </c>
      <c r="E26" s="70">
        <v>500</v>
      </c>
      <c r="F26" s="64"/>
      <c r="G26" s="63"/>
    </row>
    <row r="27" spans="1:7" ht="14.25">
      <c r="A27" s="69">
        <v>2120899</v>
      </c>
      <c r="B27" s="66" t="s">
        <v>760</v>
      </c>
      <c r="C27" s="63">
        <v>18972</v>
      </c>
      <c r="D27" s="67">
        <v>23207</v>
      </c>
      <c r="E27" s="70">
        <v>18098</v>
      </c>
      <c r="F27" s="64">
        <f t="shared" si="2"/>
        <v>122.3223698081383</v>
      </c>
      <c r="G27" s="63"/>
    </row>
    <row r="28" spans="1:7" ht="14.25">
      <c r="A28" s="68">
        <v>21210</v>
      </c>
      <c r="B28" s="66" t="s">
        <v>761</v>
      </c>
      <c r="C28" s="63">
        <v>3000</v>
      </c>
      <c r="D28" s="67">
        <v>2500</v>
      </c>
      <c r="E28" s="67">
        <v>2500</v>
      </c>
      <c r="F28" s="64">
        <f t="shared" si="2"/>
        <v>83.33333333333334</v>
      </c>
      <c r="G28" s="63"/>
    </row>
    <row r="29" spans="1:7" ht="14.25">
      <c r="A29" s="69">
        <v>2121001</v>
      </c>
      <c r="B29" s="66" t="s">
        <v>754</v>
      </c>
      <c r="C29" s="63">
        <v>3000</v>
      </c>
      <c r="D29" s="67">
        <v>2500</v>
      </c>
      <c r="E29" s="70">
        <v>2500</v>
      </c>
      <c r="F29" s="64">
        <f t="shared" si="2"/>
        <v>83.33333333333334</v>
      </c>
      <c r="G29" s="63"/>
    </row>
    <row r="30" spans="1:7" ht="14.25">
      <c r="A30" s="69">
        <v>21211</v>
      </c>
      <c r="B30" s="66" t="s">
        <v>762</v>
      </c>
      <c r="C30" s="63">
        <v>200</v>
      </c>
      <c r="D30" s="67">
        <v>155</v>
      </c>
      <c r="E30" s="71">
        <v>155</v>
      </c>
      <c r="F30" s="64">
        <f t="shared" si="2"/>
        <v>77.5</v>
      </c>
      <c r="G30" s="63"/>
    </row>
    <row r="31" spans="1:7" ht="14.25">
      <c r="A31" s="68">
        <v>21213</v>
      </c>
      <c r="B31" s="66" t="s">
        <v>763</v>
      </c>
      <c r="C31" s="63">
        <v>800</v>
      </c>
      <c r="D31" s="67">
        <v>3992</v>
      </c>
      <c r="E31" s="67">
        <v>3100</v>
      </c>
      <c r="F31" s="64">
        <f t="shared" si="2"/>
        <v>499</v>
      </c>
      <c r="G31" s="63"/>
    </row>
    <row r="32" spans="1:7" ht="14.25">
      <c r="A32" s="69">
        <v>2121301</v>
      </c>
      <c r="B32" s="66" t="s">
        <v>764</v>
      </c>
      <c r="C32" s="63">
        <v>0</v>
      </c>
      <c r="D32" s="67">
        <v>1947</v>
      </c>
      <c r="E32" s="70">
        <v>1527</v>
      </c>
      <c r="F32" s="64"/>
      <c r="G32" s="63"/>
    </row>
    <row r="33" spans="1:7" ht="14.25">
      <c r="A33" s="69">
        <v>2121302</v>
      </c>
      <c r="B33" s="66" t="s">
        <v>765</v>
      </c>
      <c r="C33" s="63">
        <v>0</v>
      </c>
      <c r="D33" s="67">
        <v>1493</v>
      </c>
      <c r="E33" s="70">
        <v>1443</v>
      </c>
      <c r="F33" s="64"/>
      <c r="G33" s="63"/>
    </row>
    <row r="34" spans="1:7" ht="14.25">
      <c r="A34" s="69">
        <v>2121303</v>
      </c>
      <c r="B34" s="66" t="s">
        <v>766</v>
      </c>
      <c r="C34" s="63">
        <v>0</v>
      </c>
      <c r="D34" s="67">
        <v>130</v>
      </c>
      <c r="E34" s="70">
        <v>130</v>
      </c>
      <c r="F34" s="64"/>
      <c r="G34" s="63"/>
    </row>
    <row r="35" spans="1:7" ht="14.25">
      <c r="A35" s="69">
        <v>2121399</v>
      </c>
      <c r="B35" s="66" t="s">
        <v>767</v>
      </c>
      <c r="C35" s="63">
        <v>800</v>
      </c>
      <c r="D35" s="67">
        <v>422</v>
      </c>
      <c r="E35" s="70"/>
      <c r="F35" s="64">
        <f aca="true" t="shared" si="3" ref="F35:F41">D35/C35*100</f>
        <v>52.75</v>
      </c>
      <c r="G35" s="63"/>
    </row>
    <row r="36" spans="1:7" ht="14.25">
      <c r="A36" s="68">
        <v>21214</v>
      </c>
      <c r="B36" s="66" t="s">
        <v>768</v>
      </c>
      <c r="C36" s="63">
        <v>100</v>
      </c>
      <c r="D36" s="67">
        <v>100</v>
      </c>
      <c r="E36" s="67">
        <v>100</v>
      </c>
      <c r="F36" s="64">
        <f t="shared" si="3"/>
        <v>100</v>
      </c>
      <c r="G36" s="63"/>
    </row>
    <row r="37" spans="1:7" ht="14.25">
      <c r="A37" s="69">
        <v>2121401</v>
      </c>
      <c r="B37" s="66" t="s">
        <v>769</v>
      </c>
      <c r="C37" s="63">
        <v>0</v>
      </c>
      <c r="D37" s="67">
        <v>100</v>
      </c>
      <c r="E37" s="70">
        <v>100</v>
      </c>
      <c r="F37" s="64"/>
      <c r="G37" s="63"/>
    </row>
    <row r="38" spans="1:7" ht="14.25">
      <c r="A38" s="65">
        <v>213</v>
      </c>
      <c r="B38" s="66" t="s">
        <v>770</v>
      </c>
      <c r="C38" s="63">
        <v>41</v>
      </c>
      <c r="D38" s="67">
        <v>49</v>
      </c>
      <c r="E38" s="67">
        <v>0</v>
      </c>
      <c r="F38" s="64">
        <f t="shared" si="3"/>
        <v>119.51219512195121</v>
      </c>
      <c r="G38" s="63"/>
    </row>
    <row r="39" spans="1:7" ht="14.25">
      <c r="A39" s="68">
        <v>21369</v>
      </c>
      <c r="B39" s="66" t="s">
        <v>771</v>
      </c>
      <c r="C39" s="63">
        <v>41</v>
      </c>
      <c r="D39" s="67">
        <v>49</v>
      </c>
      <c r="E39" s="67">
        <v>0</v>
      </c>
      <c r="F39" s="64">
        <f t="shared" si="3"/>
        <v>119.51219512195121</v>
      </c>
      <c r="G39" s="63"/>
    </row>
    <row r="40" spans="1:7" ht="14.25">
      <c r="A40" s="69">
        <v>2136999</v>
      </c>
      <c r="B40" s="66" t="s">
        <v>772</v>
      </c>
      <c r="C40" s="63">
        <v>41</v>
      </c>
      <c r="D40" s="67">
        <v>49</v>
      </c>
      <c r="E40" s="70"/>
      <c r="F40" s="64">
        <f t="shared" si="3"/>
        <v>119.51219512195121</v>
      </c>
      <c r="G40" s="63"/>
    </row>
    <row r="41" spans="1:7" ht="14.25">
      <c r="A41" s="65">
        <v>229</v>
      </c>
      <c r="B41" s="66" t="s">
        <v>773</v>
      </c>
      <c r="C41" s="63">
        <v>33</v>
      </c>
      <c r="D41" s="67">
        <v>18474</v>
      </c>
      <c r="E41" s="67">
        <v>0</v>
      </c>
      <c r="F41" s="64">
        <f t="shared" si="3"/>
        <v>55981.818181818184</v>
      </c>
      <c r="G41" s="63"/>
    </row>
    <row r="42" spans="1:7" ht="14.25">
      <c r="A42" s="68">
        <v>22904</v>
      </c>
      <c r="B42" s="66" t="s">
        <v>774</v>
      </c>
      <c r="C42" s="63">
        <v>0</v>
      </c>
      <c r="D42" s="67">
        <v>18371</v>
      </c>
      <c r="E42" s="67">
        <v>0</v>
      </c>
      <c r="F42" s="64"/>
      <c r="G42" s="63"/>
    </row>
    <row r="43" spans="1:7" ht="14.25">
      <c r="A43" s="69">
        <v>2290402</v>
      </c>
      <c r="B43" s="66" t="s">
        <v>775</v>
      </c>
      <c r="C43" s="63">
        <v>0</v>
      </c>
      <c r="D43" s="67">
        <v>18371</v>
      </c>
      <c r="E43" s="70"/>
      <c r="F43" s="64"/>
      <c r="G43" s="63"/>
    </row>
    <row r="44" spans="1:7" ht="14.25">
      <c r="A44" s="68">
        <v>22960</v>
      </c>
      <c r="B44" s="66" t="s">
        <v>776</v>
      </c>
      <c r="C44" s="63">
        <v>33</v>
      </c>
      <c r="D44" s="67">
        <v>103</v>
      </c>
      <c r="E44" s="67">
        <v>0</v>
      </c>
      <c r="F44" s="64">
        <f aca="true" t="shared" si="4" ref="F44:F52">D44/C44*100</f>
        <v>312.1212121212121</v>
      </c>
      <c r="G44" s="63"/>
    </row>
    <row r="45" spans="1:7" ht="14.25">
      <c r="A45" s="69">
        <v>2296002</v>
      </c>
      <c r="B45" s="66" t="s">
        <v>777</v>
      </c>
      <c r="C45" s="63">
        <v>0</v>
      </c>
      <c r="D45" s="67">
        <v>57</v>
      </c>
      <c r="E45" s="70"/>
      <c r="F45" s="64"/>
      <c r="G45" s="63"/>
    </row>
    <row r="46" spans="1:7" ht="14.25">
      <c r="A46" s="69">
        <v>2296003</v>
      </c>
      <c r="B46" s="66" t="s">
        <v>778</v>
      </c>
      <c r="C46" s="63">
        <v>0</v>
      </c>
      <c r="D46" s="67">
        <v>1</v>
      </c>
      <c r="E46" s="70"/>
      <c r="F46" s="64"/>
      <c r="G46" s="63"/>
    </row>
    <row r="47" spans="1:7" ht="14.25">
      <c r="A47" s="69">
        <v>2296006</v>
      </c>
      <c r="B47" s="66" t="s">
        <v>779</v>
      </c>
      <c r="C47" s="63">
        <v>3</v>
      </c>
      <c r="D47" s="67">
        <v>16</v>
      </c>
      <c r="E47" s="70"/>
      <c r="F47" s="64">
        <f t="shared" si="4"/>
        <v>533.3333333333333</v>
      </c>
      <c r="G47" s="63"/>
    </row>
    <row r="48" spans="1:7" ht="14.25">
      <c r="A48" s="69">
        <v>2296013</v>
      </c>
      <c r="B48" s="66" t="s">
        <v>780</v>
      </c>
      <c r="C48" s="63">
        <v>0</v>
      </c>
      <c r="D48" s="67">
        <v>28</v>
      </c>
      <c r="E48" s="70"/>
      <c r="F48" s="64"/>
      <c r="G48" s="63"/>
    </row>
    <row r="49" spans="1:7" ht="14.25">
      <c r="A49" s="69">
        <v>2296099</v>
      </c>
      <c r="B49" s="66" t="s">
        <v>781</v>
      </c>
      <c r="C49" s="63">
        <v>30</v>
      </c>
      <c r="D49" s="67">
        <v>1</v>
      </c>
      <c r="E49" s="70"/>
      <c r="F49" s="64">
        <f t="shared" si="4"/>
        <v>3.3333333333333335</v>
      </c>
      <c r="G49" s="63"/>
    </row>
    <row r="50" spans="1:7" ht="14.25">
      <c r="A50" s="65">
        <v>232</v>
      </c>
      <c r="B50" s="66" t="s">
        <v>782</v>
      </c>
      <c r="C50" s="63">
        <v>500</v>
      </c>
      <c r="D50" s="67">
        <v>1150</v>
      </c>
      <c r="E50" s="67">
        <v>1150</v>
      </c>
      <c r="F50" s="64">
        <f t="shared" si="4"/>
        <v>229.99999999999997</v>
      </c>
      <c r="G50" s="63"/>
    </row>
    <row r="51" spans="1:7" ht="14.25">
      <c r="A51" s="65"/>
      <c r="B51" s="66" t="s">
        <v>783</v>
      </c>
      <c r="C51" s="63">
        <v>240</v>
      </c>
      <c r="D51" s="67">
        <v>200</v>
      </c>
      <c r="E51" s="71">
        <v>200</v>
      </c>
      <c r="F51" s="64">
        <f t="shared" si="4"/>
        <v>83.33333333333334</v>
      </c>
      <c r="G51" s="63"/>
    </row>
    <row r="52" spans="1:7" ht="14.25">
      <c r="A52" s="69">
        <v>2320498</v>
      </c>
      <c r="B52" s="66" t="s">
        <v>784</v>
      </c>
      <c r="C52" s="63">
        <v>260</v>
      </c>
      <c r="D52" s="67">
        <v>950</v>
      </c>
      <c r="E52" s="70">
        <v>950</v>
      </c>
      <c r="F52" s="64">
        <f t="shared" si="4"/>
        <v>365.38461538461536</v>
      </c>
      <c r="G52" s="63"/>
    </row>
  </sheetData>
  <sheetProtection/>
  <mergeCells count="1">
    <mergeCell ref="B1:G1"/>
  </mergeCells>
  <printOptions/>
  <pageMargins left="0.7513888888888889" right="0.7513888888888889" top="1" bottom="1" header="0.5" footer="0.5"/>
  <pageSetup horizontalDpi="600" verticalDpi="600" orientation="landscape" paperSize="9"/>
  <headerFooter alignWithMargins="0">
    <oddFooter>&amp;C第 &amp;P+38 页</oddFooter>
  </headerFooter>
</worksheet>
</file>

<file path=xl/worksheets/sheet8.xml><?xml version="1.0" encoding="utf-8"?>
<worksheet xmlns="http://schemas.openxmlformats.org/spreadsheetml/2006/main" xmlns:r="http://schemas.openxmlformats.org/officeDocument/2006/relationships">
  <dimension ref="B2:F8"/>
  <sheetViews>
    <sheetView zoomScaleSheetLayoutView="100" workbookViewId="0" topLeftCell="A1">
      <selection activeCell="F3" sqref="F3"/>
    </sheetView>
  </sheetViews>
  <sheetFormatPr defaultColWidth="9.00390625" defaultRowHeight="14.25"/>
  <cols>
    <col min="2" max="2" width="24.00390625" style="0" customWidth="1"/>
    <col min="3" max="3" width="23.625" style="0" customWidth="1"/>
    <col min="4" max="4" width="20.75390625" style="0" bestFit="1" customWidth="1"/>
    <col min="5" max="5" width="98.875" style="0" customWidth="1"/>
  </cols>
  <sheetData>
    <row r="2" spans="2:6" ht="14.25">
      <c r="B2" s="17" t="s">
        <v>785</v>
      </c>
      <c r="C2" s="17" t="s">
        <v>786</v>
      </c>
      <c r="D2" s="17" t="s">
        <v>787</v>
      </c>
      <c r="E2" s="17" t="s">
        <v>788</v>
      </c>
      <c r="F2" t="s">
        <v>789</v>
      </c>
    </row>
    <row r="3" spans="2:6" ht="14.25">
      <c r="B3" s="17" t="s">
        <v>790</v>
      </c>
      <c r="C3" s="17" t="s">
        <v>791</v>
      </c>
      <c r="D3" s="17" t="s">
        <v>792</v>
      </c>
      <c r="E3" s="17" t="s">
        <v>793</v>
      </c>
      <c r="F3" s="17">
        <v>342.3</v>
      </c>
    </row>
    <row r="4" spans="2:6" ht="14.25">
      <c r="B4" s="17" t="s">
        <v>790</v>
      </c>
      <c r="C4" s="17" t="s">
        <v>791</v>
      </c>
      <c r="D4" s="17" t="s">
        <v>792</v>
      </c>
      <c r="E4" s="17" t="s">
        <v>793</v>
      </c>
      <c r="F4" s="17">
        <v>362</v>
      </c>
    </row>
    <row r="5" spans="2:6" ht="14.25">
      <c r="B5" s="17" t="s">
        <v>790</v>
      </c>
      <c r="C5" s="17" t="s">
        <v>791</v>
      </c>
      <c r="D5" s="17" t="s">
        <v>694</v>
      </c>
      <c r="E5" s="17" t="s">
        <v>695</v>
      </c>
      <c r="F5" s="17">
        <v>49</v>
      </c>
    </row>
    <row r="6" spans="2:6" ht="14.25">
      <c r="B6" s="17" t="s">
        <v>790</v>
      </c>
      <c r="C6" s="17" t="s">
        <v>794</v>
      </c>
      <c r="D6" s="17" t="s">
        <v>795</v>
      </c>
      <c r="E6" s="17" t="s">
        <v>796</v>
      </c>
      <c r="F6" s="17">
        <v>8</v>
      </c>
    </row>
    <row r="7" spans="2:6" ht="14.25">
      <c r="B7" s="17" t="s">
        <v>790</v>
      </c>
      <c r="C7" s="17" t="s">
        <v>797</v>
      </c>
      <c r="D7" s="17" t="s">
        <v>798</v>
      </c>
      <c r="E7" s="17" t="s">
        <v>799</v>
      </c>
      <c r="F7" s="17">
        <v>1.7</v>
      </c>
    </row>
    <row r="8" spans="2:6" ht="14.25">
      <c r="B8" s="17" t="s">
        <v>790</v>
      </c>
      <c r="C8" s="17" t="s">
        <v>794</v>
      </c>
      <c r="D8" s="17" t="s">
        <v>800</v>
      </c>
      <c r="E8" s="17" t="s">
        <v>801</v>
      </c>
      <c r="F8" s="17">
        <v>13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5"/>
  <sheetViews>
    <sheetView zoomScaleSheetLayoutView="100" workbookViewId="0" topLeftCell="A1">
      <selection activeCell="A4" sqref="A4:IV5"/>
    </sheetView>
  </sheetViews>
  <sheetFormatPr defaultColWidth="9.00390625" defaultRowHeight="14.25"/>
  <cols>
    <col min="1" max="1" width="45.625" style="0" customWidth="1"/>
    <col min="2" max="2" width="32.125" style="0" customWidth="1"/>
    <col min="3" max="3" width="43.25390625" style="0" customWidth="1"/>
  </cols>
  <sheetData>
    <row r="1" spans="1:3" ht="48.75" customHeight="1">
      <c r="A1" s="2" t="s">
        <v>802</v>
      </c>
      <c r="B1" s="2"/>
      <c r="C1" s="2"/>
    </row>
    <row r="2" spans="1:3" ht="14.25">
      <c r="A2" t="s">
        <v>712</v>
      </c>
      <c r="C2" s="52" t="s">
        <v>2</v>
      </c>
    </row>
    <row r="3" spans="1:3" ht="19.5" customHeight="1">
      <c r="A3" s="4" t="s">
        <v>713</v>
      </c>
      <c r="B3" s="4" t="s">
        <v>714</v>
      </c>
      <c r="C3" s="5" t="s">
        <v>715</v>
      </c>
    </row>
    <row r="4" spans="1:3" ht="19.5" customHeight="1">
      <c r="A4" s="53" t="s">
        <v>803</v>
      </c>
      <c r="B4" s="53">
        <v>33024</v>
      </c>
      <c r="C4" s="53"/>
    </row>
    <row r="5" spans="1:3" ht="19.5" customHeight="1">
      <c r="A5" s="53" t="s">
        <v>804</v>
      </c>
      <c r="B5" s="53">
        <v>33024</v>
      </c>
      <c r="C5" s="53"/>
    </row>
  </sheetData>
  <sheetProtection/>
  <mergeCells count="1">
    <mergeCell ref="A1:C1"/>
  </mergeCells>
  <printOptions/>
  <pageMargins left="0.7513888888888889" right="0.7513888888888889" top="1" bottom="1" header="0.5" footer="0.5"/>
  <pageSetup horizontalDpi="600" verticalDpi="600" orientation="landscape" paperSize="9"/>
  <headerFooter>
    <oddFooter>&amp;C第&amp;P+41页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常</cp:lastModifiedBy>
  <cp:lastPrinted>2017-03-10T02:01:15Z</cp:lastPrinted>
  <dcterms:created xsi:type="dcterms:W3CDTF">2014-04-16T09:19:52Z</dcterms:created>
  <dcterms:modified xsi:type="dcterms:W3CDTF">2023-03-27T00:56:26Z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